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48" s="1"/>
  <c r="C1" i="1"/>
  <c r="E15" i="4" s="1"/>
  <c r="A10" i="1" l="1"/>
  <c r="F11"/>
  <c r="E6" i="4"/>
  <c r="E10"/>
  <c r="E14"/>
  <c r="B432" s="1"/>
  <c r="E49"/>
  <c r="E9"/>
  <c r="E13"/>
  <c r="F7" i="1"/>
  <c r="F20"/>
  <c r="E8" i="4"/>
  <c r="E12"/>
  <c r="A18"/>
  <c r="C2" i="1"/>
  <c r="F15"/>
  <c r="M7" i="4"/>
  <c r="E11"/>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G26" l="1"/>
  <c r="G405" i="4" s="1"/>
  <c r="F26" i="1"/>
  <c r="F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<sst xmlns="http://schemas.openxmlformats.org/spreadsheetml/2006/main" count="871" uniqueCount="173">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</sst>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4</c:v>
                </c:pt>
                <c:pt idx="3">
                  <c:v>1</c:v>
                </c:pt>
                <c:pt idx="4">
                  <c:v>8</c:v>
                </c:pt>
              </c:numCache>
            </c:numRef>
          </c:val>
        </c:ser>
        <c:axId val="87134592"/>
        <c:axId val="87598208"/>
      </c:barChart>
      <c:catAx>
        <c:axId val="87134592"/>
        <c:scaling>
          <c:orientation val="minMax"/>
        </c:scaling>
        <c:axPos val="b"/>
        <c:numFmt formatCode="General" sourceLinked="0"/>
        <c:tickLblPos val="nextTo"/>
        <c:txPr>
          <a:bodyPr/>
          <a:lstStyle/>
          <a:p>
            <a:pPr>
              <a:defRPr sz="1200" b="1" baseline="0"/>
            </a:pPr>
            <a:endParaRPr lang="pl-PL"/>
          </a:p>
        </c:txPr>
        <c:crossAx val="87598208"/>
        <c:crosses val="autoZero"/>
        <c:auto val="1"/>
        <c:lblAlgn val="ctr"/>
        <c:lblOffset val="100"/>
      </c:catAx>
      <c:valAx>
        <c:axId val="87598208"/>
        <c:scaling>
          <c:orientation val="minMax"/>
          <c:max val="13"/>
          <c:min val="0"/>
        </c:scaling>
        <c:axPos val="l"/>
        <c:majorGridlines>
          <c:spPr>
            <a:ln w="0"/>
          </c:spPr>
        </c:majorGridlines>
        <c:numFmt formatCode="General" sourceLinked="1"/>
        <c:tickLblPos val="nextTo"/>
        <c:crossAx val="87134592"/>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82756</xdr:rowOff>
    </xdr:from>
    <xdr:to>
      <xdr:col>9</xdr:col>
      <xdr:colOff>448131</xdr:colOff>
      <xdr:row>6</xdr:row>
      <xdr:rowOff>2613679</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97500" y="2352881"/>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[1]Sheet1!$B$10</f>
        <v xml:space="preserve"> KTM34_3</v>
      </c>
      <c r="F1" s="173" t="s">
        <v>56</v>
      </c>
      <c r="G1" s="173"/>
      <c r="H1" s="173"/>
    </row>
    <row r="2" spans="1:15" s="13" customFormat="1" ht="57.75" customHeight="1" thickBot="1">
      <c r="A2"/>
      <c r="B2" s="29" t="s">
        <v>0</v>
      </c>
      <c r="C2" s="176" t="str">
        <f>VLOOKUP($C$1,[1]Sheet1!$B$2:$AZ$62,6,FALSE)</f>
        <v>Edukacja akwarystów w zakresie zagrożeń związnych z uwalnianiem okazów obcych gatunków inwazyjnych do środowiska naturalnego</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D2</v>
      </c>
      <c r="B10" s="166" t="s">
        <v>168</v>
      </c>
      <c r="C10" s="166"/>
      <c r="D10" s="166"/>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9000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75" zoomScale="60" zoomScaleNormal="60" workbookViewId="0">
      <selection activeCell="B2" sqref="B2: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2" t="str">
        <f>'Ocena na podst. danych'!C2</f>
        <v>Edukacja akwarystów w zakresie zagrożeń związnych z uwalnianiem okazów obcych gatunków inwazyjnych do środowiska naturalnego</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4"/>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4"/>
      <c r="B5" s="231" t="s">
        <v>64</v>
      </c>
      <c r="C5" s="232"/>
      <c r="D5" s="232"/>
      <c r="E5" s="136" t="str">
        <f>[1]Sheet1!$B$10</f>
        <v xml:space="preserve"> KTM34_3</v>
      </c>
      <c r="F5" s="54"/>
      <c r="G5" s="54"/>
      <c r="H5" s="54"/>
      <c r="I5" s="54"/>
      <c r="J5" s="54"/>
      <c r="K5" s="54"/>
      <c r="L5" s="54"/>
      <c r="M5" s="54"/>
      <c r="N5" s="54"/>
      <c r="O5" s="55"/>
      <c r="P5" s="55"/>
      <c r="Q5" s="55"/>
      <c r="R5" s="55"/>
      <c r="S5" s="55"/>
      <c r="T5" s="55"/>
      <c r="U5" s="55"/>
      <c r="V5" s="56"/>
    </row>
    <row r="6" spans="1:22" ht="34.5" customHeight="1">
      <c r="A6" s="94"/>
      <c r="B6" s="231" t="s">
        <v>71</v>
      </c>
      <c r="C6" s="232"/>
      <c r="D6" s="232"/>
      <c r="E6" s="136" t="str">
        <f>VLOOKUP('Ocena na podst. danych'!$C$1,[1]Sheet1!$B$2:$AZ$62,19,FALSE)</f>
        <v>edukacyjne</v>
      </c>
      <c r="F6" s="54"/>
      <c r="G6" s="54"/>
      <c r="H6" s="54"/>
      <c r="I6" s="54"/>
      <c r="J6" s="54"/>
      <c r="K6" s="54"/>
      <c r="L6" s="54"/>
      <c r="M6" s="54"/>
      <c r="N6" s="54"/>
      <c r="O6" s="55"/>
      <c r="P6" s="55"/>
      <c r="Q6" s="55"/>
      <c r="R6" s="55"/>
      <c r="S6" s="55"/>
      <c r="T6" s="55"/>
      <c r="U6" s="55"/>
      <c r="V6" s="56"/>
    </row>
    <row r="7" spans="1:22" ht="211.5" customHeight="1">
      <c r="A7" s="94"/>
      <c r="B7" s="231" t="s">
        <v>72</v>
      </c>
      <c r="C7" s="232"/>
      <c r="D7" s="232"/>
      <c r="E7" s="53"/>
      <c r="F7" s="54"/>
      <c r="G7" s="54"/>
      <c r="H7" s="54"/>
      <c r="I7" s="54"/>
      <c r="J7" s="54"/>
      <c r="K7" s="54"/>
      <c r="L7" s="54"/>
      <c r="M7" s="255" t="str">
        <f>VLOOKUP('Ocena na podst. danych'!$C$1,[1]Sheet1!$B$2:$AZ$62,26,FALSE)</f>
        <v>Terytorium całego kraju wraz z obszarami morskimi RP</v>
      </c>
      <c r="N7" s="256"/>
      <c r="O7" s="256"/>
      <c r="P7" s="256"/>
      <c r="Q7" s="256"/>
      <c r="R7" s="256"/>
      <c r="S7" s="256"/>
      <c r="T7" s="256"/>
      <c r="U7" s="256"/>
      <c r="V7" s="257"/>
    </row>
    <row r="8" spans="1:22" ht="58.5" customHeight="1">
      <c r="A8" s="94"/>
      <c r="B8" s="231" t="s">
        <v>73</v>
      </c>
      <c r="C8" s="232"/>
      <c r="D8" s="232"/>
      <c r="E8" s="228"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
      <c r="F8" s="247"/>
      <c r="G8" s="247"/>
      <c r="H8" s="247"/>
      <c r="I8" s="247"/>
      <c r="J8" s="247"/>
      <c r="K8" s="247"/>
      <c r="L8" s="247"/>
      <c r="M8" s="247"/>
      <c r="N8" s="247"/>
      <c r="O8" s="247"/>
      <c r="P8" s="247"/>
      <c r="Q8" s="247"/>
      <c r="R8" s="247"/>
      <c r="S8" s="247"/>
      <c r="T8" s="247"/>
      <c r="U8" s="247"/>
      <c r="V8" s="248"/>
    </row>
    <row r="9" spans="1:22" ht="34.5" customHeight="1">
      <c r="A9" s="94"/>
      <c r="B9" s="231" t="s">
        <v>74</v>
      </c>
      <c r="C9" s="232"/>
      <c r="D9" s="232"/>
      <c r="E9" s="228" t="str">
        <f>VLOOKUP('Ocena na podst. danych'!$C$1,[1]Sheet1!$B$2:$AZ$62,24,FALSE)</f>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
      <c r="F9" s="247"/>
      <c r="G9" s="247"/>
      <c r="H9" s="247"/>
      <c r="I9" s="247"/>
      <c r="J9" s="247"/>
      <c r="K9" s="247"/>
      <c r="L9" s="247"/>
      <c r="M9" s="247"/>
      <c r="N9" s="247"/>
      <c r="O9" s="247"/>
      <c r="P9" s="247"/>
      <c r="Q9" s="247"/>
      <c r="R9" s="247"/>
      <c r="S9" s="247"/>
      <c r="T9" s="247"/>
      <c r="U9" s="247"/>
      <c r="V9" s="248"/>
    </row>
    <row r="10" spans="1:22" ht="34.5" customHeight="1">
      <c r="A10" s="94"/>
      <c r="B10" s="231" t="s">
        <v>75</v>
      </c>
      <c r="C10" s="232"/>
      <c r="D10" s="232"/>
      <c r="E10" s="228" t="str">
        <f>VLOOKUP('Ocena na podst. danych'!$C$1,[1]Sheet1!$B$2:$AZ$62,25,FALSE)</f>
        <v xml:space="preserve">2016 - 2020 - działanie ciągłe 
</v>
      </c>
      <c r="F10" s="247"/>
      <c r="G10" s="247"/>
      <c r="H10" s="247"/>
      <c r="I10" s="247"/>
      <c r="J10" s="247"/>
      <c r="K10" s="247"/>
      <c r="L10" s="247"/>
      <c r="M10" s="247"/>
      <c r="N10" s="247"/>
      <c r="O10" s="247"/>
      <c r="P10" s="247"/>
      <c r="Q10" s="247"/>
      <c r="R10" s="247"/>
      <c r="S10" s="247"/>
      <c r="T10" s="247"/>
      <c r="U10" s="247"/>
      <c r="V10" s="248"/>
    </row>
    <row r="11" spans="1:22" ht="34.5" customHeight="1">
      <c r="A11" s="94"/>
      <c r="B11" s="231" t="s">
        <v>76</v>
      </c>
      <c r="C11" s="232"/>
      <c r="D11" s="232"/>
      <c r="E11" s="228" t="str">
        <f>VLOOKUP('Ocena na podst. danych'!$C$1,[1]Sheet1!$B$2:$AZ$62,17,FALSE)</f>
        <v>Wyprodukowanie i dystrybucja materiałów informacyjnych (ulotek, folderów) oraz produkcja spotów informacyjnych prezentowanych w mediach.</v>
      </c>
      <c r="F11" s="247"/>
      <c r="G11" s="247"/>
      <c r="H11" s="247"/>
      <c r="I11" s="247"/>
      <c r="J11" s="247"/>
      <c r="K11" s="247"/>
      <c r="L11" s="247"/>
      <c r="M11" s="247"/>
      <c r="N11" s="247"/>
      <c r="O11" s="247"/>
      <c r="P11" s="247"/>
      <c r="Q11" s="247"/>
      <c r="R11" s="247"/>
      <c r="S11" s="247"/>
      <c r="T11" s="247"/>
      <c r="U11" s="247"/>
      <c r="V11" s="248"/>
    </row>
    <row r="12" spans="1:22" ht="60.75" customHeight="1">
      <c r="A12" s="94"/>
      <c r="B12" s="231" t="s">
        <v>77</v>
      </c>
      <c r="C12" s="232"/>
      <c r="D12" s="232"/>
      <c r="E12" s="228" t="str">
        <f>VLOOKUP('Ocena na podst. danych'!$C$1,[1]Sheet1!$B$2:$AZ$62,31,FALSE)</f>
        <v>Minister właściwy ds. środowiska</v>
      </c>
      <c r="F12" s="247"/>
      <c r="G12" s="247"/>
      <c r="H12" s="247"/>
      <c r="I12" s="247"/>
      <c r="J12" s="247"/>
      <c r="K12" s="247"/>
      <c r="L12" s="247"/>
      <c r="M12" s="247"/>
      <c r="N12" s="247"/>
      <c r="O12" s="247"/>
      <c r="P12" s="247"/>
      <c r="Q12" s="247"/>
      <c r="R12" s="247"/>
      <c r="S12" s="247"/>
      <c r="T12" s="247"/>
      <c r="U12" s="247"/>
      <c r="V12" s="248"/>
    </row>
    <row r="13" spans="1:22" ht="76.5" customHeight="1">
      <c r="A13" s="94"/>
      <c r="B13" s="225" t="s">
        <v>157</v>
      </c>
      <c r="C13" s="226"/>
      <c r="D13" s="227"/>
      <c r="E13" s="228" t="str">
        <f>VLOOKUP($E$5,[1]Sheet1!$B$2:$AZ$62,37,FALSE)</f>
        <v>Działanie koordynowane lokalnie</v>
      </c>
      <c r="F13" s="229"/>
      <c r="G13" s="229"/>
      <c r="H13" s="229"/>
      <c r="I13" s="229"/>
      <c r="J13" s="229"/>
      <c r="K13" s="229"/>
      <c r="L13" s="229"/>
      <c r="M13" s="229"/>
      <c r="N13" s="229"/>
      <c r="O13" s="229"/>
      <c r="P13" s="229"/>
      <c r="Q13" s="229"/>
      <c r="R13" s="229"/>
      <c r="S13" s="229"/>
      <c r="T13" s="229"/>
      <c r="U13" s="229"/>
      <c r="V13" s="230"/>
    </row>
    <row r="14" spans="1:22" ht="34.5" customHeight="1">
      <c r="A14" s="94"/>
      <c r="B14" s="231" t="s">
        <v>78</v>
      </c>
      <c r="C14" s="232"/>
      <c r="D14" s="232"/>
      <c r="E14" s="246">
        <f>ROUND(VLOOKUP('Ocena na podst. danych'!$C$1,[1]Sheet1!$B$2:$AZ$62,33,FALSE),-3)</f>
        <v>9000</v>
      </c>
      <c r="F14" s="247"/>
      <c r="G14" s="247"/>
      <c r="H14" s="247"/>
      <c r="I14" s="247"/>
      <c r="J14" s="247"/>
      <c r="K14" s="247"/>
      <c r="L14" s="247"/>
      <c r="M14" s="247"/>
      <c r="N14" s="247"/>
      <c r="O14" s="247"/>
      <c r="P14" s="247"/>
      <c r="Q14" s="247"/>
      <c r="R14" s="247"/>
      <c r="S14" s="247"/>
      <c r="T14" s="247"/>
      <c r="U14" s="247"/>
      <c r="V14" s="248"/>
    </row>
    <row r="15" spans="1:22" ht="46.5" customHeight="1" thickBot="1">
      <c r="A15" s="94"/>
      <c r="B15" s="233" t="s">
        <v>79</v>
      </c>
      <c r="C15" s="234"/>
      <c r="D15" s="234"/>
      <c r="E15" s="249" t="str">
        <f>VLOOKUP('Ocena na podst. danych'!$C$1,[1]Sheet1!$B$2:$AZ$62,36,FALSE)</f>
        <v xml:space="preserve">Ministerstwo Środowiska/NFOŚiGW
</v>
      </c>
      <c r="F15" s="250"/>
      <c r="G15" s="250"/>
      <c r="H15" s="250"/>
      <c r="I15" s="250"/>
      <c r="J15" s="250"/>
      <c r="K15" s="250"/>
      <c r="L15" s="250"/>
      <c r="M15" s="250"/>
      <c r="N15" s="250"/>
      <c r="O15" s="250"/>
      <c r="P15" s="250"/>
      <c r="Q15" s="250"/>
      <c r="R15" s="250"/>
      <c r="S15" s="250"/>
      <c r="T15" s="250"/>
      <c r="U15" s="250"/>
      <c r="V15" s="25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55" t="str">
        <f>VLOOKUP('Ocena na podst. danych'!$C$1,[1]Sheet1!$B$2:$AZ$62,2,FALSE)</f>
        <v>D2</v>
      </c>
      <c r="B18" s="238" t="s">
        <v>153</v>
      </c>
      <c r="C18" s="239"/>
      <c r="D18" s="239"/>
      <c r="E18" s="239"/>
      <c r="F18" s="23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4" t="s">
        <v>66</v>
      </c>
      <c r="C19" s="215"/>
      <c r="D19" s="215"/>
      <c r="E19" s="216" t="s">
        <v>83</v>
      </c>
      <c r="F19" s="217"/>
      <c r="G19" s="217"/>
      <c r="H19" s="217"/>
      <c r="I19" s="217"/>
      <c r="J19" s="217"/>
      <c r="K19" s="217"/>
      <c r="L19" s="217"/>
      <c r="M19" s="217"/>
      <c r="N19" s="217"/>
      <c r="O19" s="217"/>
      <c r="P19" s="217"/>
      <c r="Q19" s="217"/>
      <c r="R19" s="217"/>
      <c r="S19" s="217"/>
      <c r="T19" s="217"/>
      <c r="U19" s="217"/>
      <c r="V19" s="218"/>
    </row>
    <row r="20" spans="1:22" ht="46.5" hidden="1" customHeight="1" outlineLevel="1">
      <c r="A20" s="94"/>
      <c r="B20" s="198" t="s">
        <v>81</v>
      </c>
      <c r="C20" s="199"/>
      <c r="D20" s="200"/>
      <c r="E20" s="219" t="s">
        <v>84</v>
      </c>
      <c r="F20" s="220"/>
      <c r="G20" s="220"/>
      <c r="H20" s="220"/>
      <c r="I20" s="220"/>
      <c r="J20" s="220"/>
      <c r="K20" s="220"/>
      <c r="L20" s="220"/>
      <c r="M20" s="220"/>
      <c r="N20" s="220"/>
      <c r="O20" s="220"/>
      <c r="P20" s="220"/>
      <c r="Q20" s="220"/>
      <c r="R20" s="220"/>
      <c r="S20" s="220"/>
      <c r="T20" s="220"/>
      <c r="U20" s="220"/>
      <c r="V20" s="221"/>
    </row>
    <row r="21" spans="1:22" ht="52.5" hidden="1" customHeight="1" outlineLevel="1">
      <c r="A21" s="94"/>
      <c r="B21" s="208" t="s">
        <v>82</v>
      </c>
      <c r="C21" s="209"/>
      <c r="D21" s="209"/>
      <c r="E21" s="210" t="s">
        <v>102</v>
      </c>
      <c r="F21" s="211"/>
      <c r="G21" s="211"/>
      <c r="H21" s="211"/>
      <c r="I21" s="211"/>
      <c r="J21" s="211"/>
      <c r="K21" s="211"/>
      <c r="L21" s="211"/>
      <c r="M21" s="211"/>
      <c r="N21" s="211"/>
      <c r="O21" s="211"/>
      <c r="P21" s="211"/>
      <c r="Q21" s="211"/>
      <c r="R21" s="211"/>
      <c r="S21" s="211"/>
      <c r="T21" s="211"/>
      <c r="U21" s="211"/>
      <c r="V21" s="212"/>
    </row>
    <row r="22" spans="1:22" ht="43.5" hidden="1" customHeight="1" outlineLevel="1">
      <c r="A22" s="94"/>
      <c r="B22" s="240" t="s">
        <v>67</v>
      </c>
      <c r="C22" s="241"/>
      <c r="D22" s="241"/>
      <c r="E22" s="222" t="s">
        <v>85</v>
      </c>
      <c r="F22" s="223"/>
      <c r="G22" s="223"/>
      <c r="H22" s="223"/>
      <c r="I22" s="223"/>
      <c r="J22" s="223"/>
      <c r="K22" s="223"/>
      <c r="L22" s="223"/>
      <c r="M22" s="223"/>
      <c r="N22" s="223"/>
      <c r="O22" s="223"/>
      <c r="P22" s="223"/>
      <c r="Q22" s="223"/>
      <c r="R22" s="223"/>
      <c r="S22" s="223"/>
      <c r="T22" s="223"/>
      <c r="U22" s="223"/>
      <c r="V22" s="224"/>
    </row>
    <row r="23" spans="1:22" ht="17.25" hidden="1" customHeight="1" outlineLevel="1">
      <c r="A23" s="94"/>
      <c r="B23" s="242"/>
      <c r="C23" s="243"/>
      <c r="D23" s="243"/>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42"/>
      <c r="C24" s="243"/>
      <c r="D24" s="243"/>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42"/>
      <c r="C25" s="243"/>
      <c r="D25" s="243"/>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42"/>
      <c r="C26" s="243"/>
      <c r="D26" s="243"/>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42"/>
      <c r="C27" s="243"/>
      <c r="D27" s="243"/>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42"/>
      <c r="C28" s="243"/>
      <c r="D28" s="243"/>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42"/>
      <c r="C29" s="243"/>
      <c r="D29" s="243"/>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42"/>
      <c r="C30" s="243"/>
      <c r="D30" s="243"/>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44"/>
      <c r="C31" s="245"/>
      <c r="D31" s="245"/>
      <c r="E31" s="91">
        <v>62</v>
      </c>
      <c r="F31" s="213" t="s">
        <v>99</v>
      </c>
      <c r="G31" s="213"/>
      <c r="H31" s="213"/>
      <c r="I31" s="213"/>
      <c r="J31" s="213"/>
      <c r="K31" s="204" t="s">
        <v>100</v>
      </c>
      <c r="L31" s="205"/>
      <c r="M31" s="60"/>
      <c r="N31" s="61"/>
      <c r="O31" s="61"/>
      <c r="P31" s="61"/>
      <c r="Q31" s="61"/>
      <c r="R31" s="61"/>
      <c r="S31" s="61"/>
      <c r="T31" s="61"/>
      <c r="U31" s="61"/>
      <c r="V31" s="62"/>
    </row>
    <row r="32" spans="1:22" ht="31.5" hidden="1" customHeight="1" outlineLevel="1">
      <c r="A32" s="94"/>
      <c r="B32" s="208" t="s">
        <v>68</v>
      </c>
      <c r="C32" s="209"/>
      <c r="D32" s="209"/>
      <c r="E32" s="210" t="s">
        <v>101</v>
      </c>
      <c r="F32" s="211"/>
      <c r="G32" s="211"/>
      <c r="H32" s="211"/>
      <c r="I32" s="211"/>
      <c r="J32" s="211"/>
      <c r="K32" s="211"/>
      <c r="L32" s="211"/>
      <c r="M32" s="211"/>
      <c r="N32" s="211"/>
      <c r="O32" s="211"/>
      <c r="P32" s="211"/>
      <c r="Q32" s="211"/>
      <c r="R32" s="211"/>
      <c r="S32" s="211"/>
      <c r="T32" s="211"/>
      <c r="U32" s="211"/>
      <c r="V32" s="212"/>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collapsed="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customHeight="1" outlineLevel="1" thickBot="1">
      <c r="A35" s="94"/>
      <c r="B35" s="214" t="s">
        <v>66</v>
      </c>
      <c r="C35" s="215"/>
      <c r="D35" s="215"/>
      <c r="E35" s="277" t="s">
        <v>103</v>
      </c>
      <c r="F35" s="278"/>
      <c r="G35" s="278"/>
      <c r="H35" s="278"/>
      <c r="I35" s="278"/>
      <c r="J35" s="278"/>
      <c r="K35" s="278"/>
      <c r="L35" s="278"/>
      <c r="M35" s="278"/>
      <c r="N35" s="278"/>
      <c r="O35" s="278"/>
      <c r="P35" s="278"/>
      <c r="Q35" s="278"/>
      <c r="R35" s="278"/>
      <c r="S35" s="278"/>
      <c r="T35" s="278"/>
      <c r="U35" s="278"/>
      <c r="V35" s="279"/>
    </row>
    <row r="36" spans="1:22" ht="33" customHeight="1" outlineLevel="1">
      <c r="A36" s="94"/>
      <c r="B36" s="198" t="s">
        <v>81</v>
      </c>
      <c r="C36" s="199"/>
      <c r="D36" s="200"/>
      <c r="E36" s="219" t="s">
        <v>104</v>
      </c>
      <c r="F36" s="220"/>
      <c r="G36" s="220"/>
      <c r="H36" s="220"/>
      <c r="I36" s="220"/>
      <c r="J36" s="220"/>
      <c r="K36" s="220"/>
      <c r="L36" s="220"/>
      <c r="M36" s="220"/>
      <c r="N36" s="220"/>
      <c r="O36" s="220"/>
      <c r="P36" s="220"/>
      <c r="Q36" s="220"/>
      <c r="R36" s="220"/>
      <c r="S36" s="220"/>
      <c r="T36" s="220"/>
      <c r="U36" s="220"/>
      <c r="V36" s="221"/>
    </row>
    <row r="37" spans="1:22" ht="33" customHeight="1" outlineLevel="1">
      <c r="A37" s="94"/>
      <c r="B37" s="208" t="s">
        <v>82</v>
      </c>
      <c r="C37" s="209"/>
      <c r="D37" s="209"/>
      <c r="E37" s="210"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4"/>
      <c r="B38" s="240" t="s">
        <v>67</v>
      </c>
      <c r="C38" s="241"/>
      <c r="D38" s="241"/>
      <c r="E38" s="222" t="s">
        <v>85</v>
      </c>
      <c r="F38" s="223"/>
      <c r="G38" s="223"/>
      <c r="H38" s="223"/>
      <c r="I38" s="223"/>
      <c r="J38" s="223"/>
      <c r="K38" s="223"/>
      <c r="L38" s="223"/>
      <c r="M38" s="223"/>
      <c r="N38" s="223"/>
      <c r="O38" s="223"/>
      <c r="P38" s="223"/>
      <c r="Q38" s="223"/>
      <c r="R38" s="223"/>
      <c r="S38" s="223"/>
      <c r="T38" s="223"/>
      <c r="U38" s="223"/>
      <c r="V38" s="224"/>
    </row>
    <row r="39" spans="1:22" ht="17.25" customHeight="1" outlineLevel="1">
      <c r="A39" s="94"/>
      <c r="B39" s="242"/>
      <c r="C39" s="243"/>
      <c r="D39" s="243"/>
      <c r="E39" s="89" t="s">
        <v>87</v>
      </c>
      <c r="F39" s="201" t="s">
        <v>97</v>
      </c>
      <c r="G39" s="201"/>
      <c r="H39" s="201"/>
      <c r="I39" s="201"/>
      <c r="J39" s="201"/>
      <c r="K39" s="201" t="s">
        <v>98</v>
      </c>
      <c r="L39" s="203"/>
      <c r="M39" s="58"/>
      <c r="N39" s="120"/>
      <c r="O39" s="120"/>
      <c r="P39" s="120"/>
      <c r="Q39" s="120"/>
      <c r="R39" s="120"/>
      <c r="S39" s="120"/>
      <c r="T39" s="120"/>
      <c r="U39" s="120"/>
      <c r="V39" s="59"/>
    </row>
    <row r="40" spans="1:22" ht="17.25" customHeight="1" outlineLevel="1">
      <c r="A40" s="94"/>
      <c r="B40" s="242"/>
      <c r="C40" s="243"/>
      <c r="D40" s="243"/>
      <c r="E40" s="90">
        <v>27</v>
      </c>
      <c r="F40" s="202" t="s">
        <v>90</v>
      </c>
      <c r="G40" s="202"/>
      <c r="H40" s="202"/>
      <c r="I40" s="202"/>
      <c r="J40" s="202"/>
      <c r="K40" s="287" t="s">
        <v>106</v>
      </c>
      <c r="L40" s="288"/>
      <c r="M40" s="122"/>
      <c r="N40" s="123"/>
      <c r="O40" s="123"/>
      <c r="P40" s="120"/>
      <c r="Q40" s="120"/>
      <c r="R40" s="120"/>
      <c r="S40" s="120"/>
      <c r="T40" s="120"/>
      <c r="U40" s="120"/>
      <c r="V40" s="59"/>
    </row>
    <row r="41" spans="1:22" ht="17.25" customHeight="1" outlineLevel="1">
      <c r="A41" s="94"/>
      <c r="B41" s="242"/>
      <c r="C41" s="243"/>
      <c r="D41" s="243"/>
      <c r="E41" s="90">
        <v>33</v>
      </c>
      <c r="F41" s="202" t="s">
        <v>91</v>
      </c>
      <c r="G41" s="202"/>
      <c r="H41" s="202"/>
      <c r="I41" s="202"/>
      <c r="J41" s="202"/>
      <c r="K41" s="287" t="s">
        <v>106</v>
      </c>
      <c r="L41" s="288"/>
      <c r="M41" s="122"/>
      <c r="N41" s="123"/>
      <c r="O41" s="123"/>
      <c r="P41" s="120"/>
      <c r="Q41" s="120"/>
      <c r="R41" s="120"/>
      <c r="S41" s="120"/>
      <c r="T41" s="120"/>
      <c r="U41" s="120"/>
      <c r="V41" s="59"/>
    </row>
    <row r="42" spans="1:22" ht="17.25" customHeight="1" outlineLevel="1">
      <c r="A42" s="94"/>
      <c r="B42" s="242"/>
      <c r="C42" s="243"/>
      <c r="D42" s="243"/>
      <c r="E42" s="90">
        <v>35</v>
      </c>
      <c r="F42" s="202" t="s">
        <v>92</v>
      </c>
      <c r="G42" s="202"/>
      <c r="H42" s="202"/>
      <c r="I42" s="202"/>
      <c r="J42" s="202"/>
      <c r="K42" s="287" t="s">
        <v>106</v>
      </c>
      <c r="L42" s="288"/>
      <c r="M42" s="122"/>
      <c r="N42" s="123"/>
      <c r="O42" s="123"/>
      <c r="P42" s="120"/>
      <c r="Q42" s="120"/>
      <c r="R42" s="120"/>
      <c r="S42" s="120"/>
      <c r="T42" s="120"/>
      <c r="U42" s="120"/>
      <c r="V42" s="59"/>
    </row>
    <row r="43" spans="1:22" ht="17.25" customHeight="1" outlineLevel="1">
      <c r="A43" s="94"/>
      <c r="B43" s="242"/>
      <c r="C43" s="243"/>
      <c r="D43" s="243"/>
      <c r="E43" s="90" t="s">
        <v>88</v>
      </c>
      <c r="F43" s="202" t="s">
        <v>93</v>
      </c>
      <c r="G43" s="202"/>
      <c r="H43" s="202"/>
      <c r="I43" s="202"/>
      <c r="J43" s="202"/>
      <c r="K43" s="287" t="s">
        <v>106</v>
      </c>
      <c r="L43" s="288"/>
      <c r="M43" s="58"/>
      <c r="N43" s="120"/>
      <c r="O43" s="120"/>
      <c r="P43" s="120"/>
      <c r="Q43" s="120"/>
      <c r="R43" s="120"/>
      <c r="S43" s="120"/>
      <c r="T43" s="120"/>
      <c r="U43" s="120"/>
      <c r="V43" s="59"/>
    </row>
    <row r="44" spans="1:22" ht="17.25" customHeight="1" outlineLevel="1">
      <c r="A44" s="94"/>
      <c r="B44" s="242"/>
      <c r="C44" s="243"/>
      <c r="D44" s="243"/>
      <c r="E44" s="90">
        <v>36</v>
      </c>
      <c r="F44" s="202" t="s">
        <v>94</v>
      </c>
      <c r="G44" s="202"/>
      <c r="H44" s="202"/>
      <c r="I44" s="202"/>
      <c r="J44" s="202"/>
      <c r="K44" s="287" t="s">
        <v>106</v>
      </c>
      <c r="L44" s="288"/>
      <c r="M44" s="58"/>
      <c r="N44" s="120"/>
      <c r="O44" s="120"/>
      <c r="P44" s="120"/>
      <c r="Q44" s="120"/>
      <c r="R44" s="120"/>
      <c r="S44" s="120"/>
      <c r="T44" s="120"/>
      <c r="U44" s="120"/>
      <c r="V44" s="59"/>
    </row>
    <row r="45" spans="1:22" ht="17.25" customHeight="1" outlineLevel="1">
      <c r="A45" s="94"/>
      <c r="B45" s="242"/>
      <c r="C45" s="243"/>
      <c r="D45" s="243"/>
      <c r="E45" s="90">
        <v>38</v>
      </c>
      <c r="F45" s="202" t="s">
        <v>95</v>
      </c>
      <c r="G45" s="202"/>
      <c r="H45" s="202"/>
      <c r="I45" s="202"/>
      <c r="J45" s="202"/>
      <c r="K45" s="287" t="s">
        <v>106</v>
      </c>
      <c r="L45" s="288"/>
      <c r="M45" s="58"/>
      <c r="N45" s="120"/>
      <c r="O45" s="120"/>
      <c r="P45" s="120"/>
      <c r="Q45" s="120"/>
      <c r="R45" s="120"/>
      <c r="S45" s="120"/>
      <c r="T45" s="120"/>
      <c r="U45" s="120"/>
      <c r="V45" s="59"/>
    </row>
    <row r="46" spans="1:22" ht="17.25" customHeight="1" outlineLevel="1">
      <c r="A46" s="94"/>
      <c r="B46" s="242"/>
      <c r="C46" s="243"/>
      <c r="D46" s="243"/>
      <c r="E46" s="90" t="s">
        <v>89</v>
      </c>
      <c r="F46" s="202" t="s">
        <v>96</v>
      </c>
      <c r="G46" s="202"/>
      <c r="H46" s="202"/>
      <c r="I46" s="202"/>
      <c r="J46" s="202"/>
      <c r="K46" s="287" t="s">
        <v>106</v>
      </c>
      <c r="L46" s="288"/>
      <c r="M46" s="58"/>
      <c r="N46" s="120"/>
      <c r="O46" s="120"/>
      <c r="P46" s="120"/>
      <c r="Q46" s="120"/>
      <c r="R46" s="120"/>
      <c r="S46" s="120"/>
      <c r="T46" s="120"/>
      <c r="U46" s="120"/>
      <c r="V46" s="59"/>
    </row>
    <row r="47" spans="1:22" ht="17.25" customHeight="1" outlineLevel="1">
      <c r="A47" s="94"/>
      <c r="B47" s="244"/>
      <c r="C47" s="245"/>
      <c r="D47" s="245"/>
      <c r="E47" s="91">
        <v>62</v>
      </c>
      <c r="F47" s="213" t="s">
        <v>99</v>
      </c>
      <c r="G47" s="213"/>
      <c r="H47" s="213"/>
      <c r="I47" s="213"/>
      <c r="J47" s="213"/>
      <c r="K47" s="289" t="s">
        <v>106</v>
      </c>
      <c r="L47" s="290"/>
      <c r="M47" s="60"/>
      <c r="N47" s="121"/>
      <c r="O47" s="121"/>
      <c r="P47" s="121"/>
      <c r="Q47" s="121"/>
      <c r="R47" s="121"/>
      <c r="S47" s="121"/>
      <c r="T47" s="121"/>
      <c r="U47" s="121"/>
      <c r="V47" s="62"/>
    </row>
    <row r="48" spans="1:22" ht="31.5" customHeight="1" outlineLevel="1">
      <c r="A48" s="94"/>
      <c r="B48" s="208" t="s">
        <v>68</v>
      </c>
      <c r="C48" s="209"/>
      <c r="D48" s="209"/>
      <c r="E48" s="210" t="str">
        <f>VLOOKUP($E$5,[1]Sheet1!$B$2:$BY$60,56,FALSE)</f>
        <v>Działanie edukacyjne nakierowane na ograniczenie presji antropogenicznej związanej z  wprowadzaniem obcych gatunków inwazyjnych.</v>
      </c>
      <c r="F48" s="211"/>
      <c r="G48" s="211"/>
      <c r="H48" s="211"/>
      <c r="I48" s="211"/>
      <c r="J48" s="211"/>
      <c r="K48" s="291"/>
      <c r="L48" s="291"/>
      <c r="M48" s="211"/>
      <c r="N48" s="211"/>
      <c r="O48" s="211"/>
      <c r="P48" s="211"/>
      <c r="Q48" s="211"/>
      <c r="R48" s="211"/>
      <c r="S48" s="211"/>
      <c r="T48" s="211"/>
      <c r="U48" s="211"/>
      <c r="V48" s="212"/>
    </row>
    <row r="49" spans="1:22" ht="59.25" customHeight="1" outlineLevel="1" thickBot="1">
      <c r="A49" s="94"/>
      <c r="B49" s="206" t="s">
        <v>69</v>
      </c>
      <c r="C49" s="207"/>
      <c r="D49" s="207"/>
      <c r="E49" s="193" t="str">
        <f>VLOOKUP($E$5,[1]Sheet1!$B$2:$BY$60,67,FALSE)</f>
        <v>Ryby</v>
      </c>
      <c r="F49" s="194"/>
      <c r="G49" s="194"/>
      <c r="H49" s="194"/>
      <c r="I49" s="194"/>
      <c r="J49" s="194"/>
      <c r="K49" s="194"/>
      <c r="L49" s="194"/>
      <c r="M49" s="194"/>
      <c r="N49" s="194"/>
      <c r="O49" s="194"/>
      <c r="P49" s="194"/>
      <c r="Q49" s="194"/>
      <c r="R49" s="194"/>
      <c r="S49" s="194"/>
      <c r="T49" s="194"/>
      <c r="U49" s="194"/>
      <c r="V49" s="195"/>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4" t="s">
        <v>66</v>
      </c>
      <c r="C51" s="215"/>
      <c r="D51" s="215"/>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4"/>
      <c r="B52" s="198" t="s">
        <v>81</v>
      </c>
      <c r="C52" s="199"/>
      <c r="D52" s="200"/>
      <c r="E52" s="219" t="s">
        <v>108</v>
      </c>
      <c r="F52" s="220"/>
      <c r="G52" s="220"/>
      <c r="H52" s="220"/>
      <c r="I52" s="220"/>
      <c r="J52" s="220"/>
      <c r="K52" s="220"/>
      <c r="L52" s="220"/>
      <c r="M52" s="220"/>
      <c r="N52" s="220"/>
      <c r="O52" s="220"/>
      <c r="P52" s="220"/>
      <c r="Q52" s="220"/>
      <c r="R52" s="220"/>
      <c r="S52" s="220"/>
      <c r="T52" s="220"/>
      <c r="U52" s="220"/>
      <c r="V52" s="221"/>
    </row>
    <row r="53" spans="1:22" ht="105.75" hidden="1" customHeight="1" outlineLevel="1">
      <c r="A53" s="94"/>
      <c r="B53" s="208" t="s">
        <v>82</v>
      </c>
      <c r="C53" s="209"/>
      <c r="D53" s="209"/>
      <c r="E53" s="210"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4"/>
      <c r="B54" s="240" t="s">
        <v>67</v>
      </c>
      <c r="C54" s="241"/>
      <c r="D54" s="241"/>
      <c r="E54" s="222" t="s">
        <v>85</v>
      </c>
      <c r="F54" s="223"/>
      <c r="G54" s="223"/>
      <c r="H54" s="223"/>
      <c r="I54" s="223"/>
      <c r="J54" s="223"/>
      <c r="K54" s="223"/>
      <c r="L54" s="223"/>
      <c r="M54" s="223"/>
      <c r="N54" s="223"/>
      <c r="O54" s="223"/>
      <c r="P54" s="223"/>
      <c r="Q54" s="223"/>
      <c r="R54" s="223"/>
      <c r="S54" s="223"/>
      <c r="T54" s="223"/>
      <c r="U54" s="223"/>
      <c r="V54" s="224"/>
    </row>
    <row r="55" spans="1:22" ht="17.25" hidden="1" customHeight="1" outlineLevel="1">
      <c r="A55" s="94"/>
      <c r="B55" s="242"/>
      <c r="C55" s="243"/>
      <c r="D55" s="243"/>
      <c r="E55" s="89" t="s">
        <v>87</v>
      </c>
      <c r="F55" s="201" t="s">
        <v>97</v>
      </c>
      <c r="G55" s="201"/>
      <c r="H55" s="201"/>
      <c r="I55" s="201"/>
      <c r="J55" s="201"/>
      <c r="K55" s="201" t="s">
        <v>98</v>
      </c>
      <c r="L55" s="203"/>
      <c r="M55" s="58"/>
      <c r="N55" s="120"/>
      <c r="O55" s="120"/>
      <c r="P55" s="120"/>
      <c r="Q55" s="120"/>
      <c r="R55" s="120"/>
      <c r="S55" s="120"/>
      <c r="T55" s="120"/>
      <c r="U55" s="120"/>
      <c r="V55" s="59"/>
    </row>
    <row r="56" spans="1:22" ht="17.25" hidden="1" customHeight="1" outlineLevel="1">
      <c r="A56" s="94"/>
      <c r="B56" s="242"/>
      <c r="C56" s="243"/>
      <c r="D56" s="243"/>
      <c r="E56" s="90">
        <v>27</v>
      </c>
      <c r="F56" s="202" t="s">
        <v>90</v>
      </c>
      <c r="G56" s="202"/>
      <c r="H56" s="202"/>
      <c r="I56" s="202"/>
      <c r="J56" s="202"/>
      <c r="K56" s="204" t="s">
        <v>100</v>
      </c>
      <c r="L56" s="205"/>
      <c r="M56" s="58"/>
      <c r="N56" s="120"/>
      <c r="O56" s="120"/>
      <c r="P56" s="120"/>
      <c r="Q56" s="120"/>
      <c r="R56" s="120"/>
      <c r="S56" s="120"/>
      <c r="T56" s="120"/>
      <c r="U56" s="120"/>
      <c r="V56" s="59"/>
    </row>
    <row r="57" spans="1:22" ht="17.25" hidden="1" customHeight="1" outlineLevel="1">
      <c r="A57" s="94"/>
      <c r="B57" s="242"/>
      <c r="C57" s="243"/>
      <c r="D57" s="243"/>
      <c r="E57" s="90">
        <v>33</v>
      </c>
      <c r="F57" s="202" t="s">
        <v>91</v>
      </c>
      <c r="G57" s="202"/>
      <c r="H57" s="202"/>
      <c r="I57" s="202"/>
      <c r="J57" s="202"/>
      <c r="K57" s="204" t="s">
        <v>100</v>
      </c>
      <c r="L57" s="205"/>
      <c r="M57" s="58"/>
      <c r="N57" s="120"/>
      <c r="O57" s="120"/>
      <c r="P57" s="120"/>
      <c r="Q57" s="120"/>
      <c r="R57" s="120"/>
      <c r="S57" s="120"/>
      <c r="T57" s="120"/>
      <c r="U57" s="120"/>
      <c r="V57" s="59"/>
    </row>
    <row r="58" spans="1:22" ht="17.25" hidden="1" customHeight="1" outlineLevel="1">
      <c r="A58" s="94"/>
      <c r="B58" s="242"/>
      <c r="C58" s="243"/>
      <c r="D58" s="243"/>
      <c r="E58" s="90">
        <v>35</v>
      </c>
      <c r="F58" s="202" t="s">
        <v>92</v>
      </c>
      <c r="G58" s="202"/>
      <c r="H58" s="202"/>
      <c r="I58" s="202"/>
      <c r="J58" s="202"/>
      <c r="K58" s="204" t="s">
        <v>100</v>
      </c>
      <c r="L58" s="205"/>
      <c r="M58" s="58"/>
      <c r="N58" s="123"/>
      <c r="O58" s="123"/>
      <c r="P58" s="123"/>
      <c r="Q58" s="120"/>
      <c r="R58" s="120"/>
      <c r="S58" s="120"/>
      <c r="T58" s="120"/>
      <c r="U58" s="120"/>
      <c r="V58" s="59"/>
    </row>
    <row r="59" spans="1:22" ht="17.25" hidden="1" customHeight="1" outlineLevel="1">
      <c r="A59" s="94"/>
      <c r="B59" s="242"/>
      <c r="C59" s="243"/>
      <c r="D59" s="243"/>
      <c r="E59" s="90" t="s">
        <v>88</v>
      </c>
      <c r="F59" s="202" t="s">
        <v>93</v>
      </c>
      <c r="G59" s="202"/>
      <c r="H59" s="202"/>
      <c r="I59" s="202"/>
      <c r="J59" s="202"/>
      <c r="K59" s="204" t="s">
        <v>100</v>
      </c>
      <c r="L59" s="205"/>
      <c r="M59" s="58"/>
      <c r="N59" s="120"/>
      <c r="O59" s="120"/>
      <c r="P59" s="120"/>
      <c r="Q59" s="120"/>
      <c r="R59" s="120"/>
      <c r="S59" s="120"/>
      <c r="T59" s="120"/>
      <c r="U59" s="120"/>
      <c r="V59" s="59"/>
    </row>
    <row r="60" spans="1:22" ht="17.25" hidden="1" customHeight="1" outlineLevel="1">
      <c r="A60" s="94"/>
      <c r="B60" s="242"/>
      <c r="C60" s="243"/>
      <c r="D60" s="243"/>
      <c r="E60" s="90">
        <v>36</v>
      </c>
      <c r="F60" s="202" t="s">
        <v>94</v>
      </c>
      <c r="G60" s="202"/>
      <c r="H60" s="202"/>
      <c r="I60" s="202"/>
      <c r="J60" s="202"/>
      <c r="K60" s="204" t="s">
        <v>100</v>
      </c>
      <c r="L60" s="205"/>
      <c r="M60" s="58"/>
      <c r="N60" s="120"/>
      <c r="O60" s="120"/>
      <c r="P60" s="120"/>
      <c r="Q60" s="120"/>
      <c r="R60" s="120"/>
      <c r="S60" s="120"/>
      <c r="T60" s="120"/>
      <c r="U60" s="120"/>
      <c r="V60" s="59"/>
    </row>
    <row r="61" spans="1:22" ht="17.25" hidden="1" customHeight="1" outlineLevel="1">
      <c r="A61" s="94"/>
      <c r="B61" s="242"/>
      <c r="C61" s="243"/>
      <c r="D61" s="243"/>
      <c r="E61" s="90">
        <v>38</v>
      </c>
      <c r="F61" s="202" t="s">
        <v>95</v>
      </c>
      <c r="G61" s="202"/>
      <c r="H61" s="202"/>
      <c r="I61" s="202"/>
      <c r="J61" s="202"/>
      <c r="K61" s="204" t="s">
        <v>100</v>
      </c>
      <c r="L61" s="205"/>
      <c r="M61" s="58"/>
      <c r="N61" s="120"/>
      <c r="O61" s="120"/>
      <c r="P61" s="120"/>
      <c r="Q61" s="120"/>
      <c r="R61" s="120"/>
      <c r="S61" s="120"/>
      <c r="T61" s="120"/>
      <c r="U61" s="120"/>
      <c r="V61" s="59"/>
    </row>
    <row r="62" spans="1:22" ht="17.25" hidden="1" customHeight="1" outlineLevel="1">
      <c r="A62" s="94"/>
      <c r="B62" s="242"/>
      <c r="C62" s="243"/>
      <c r="D62" s="243"/>
      <c r="E62" s="90" t="s">
        <v>89</v>
      </c>
      <c r="F62" s="202" t="s">
        <v>96</v>
      </c>
      <c r="G62" s="202"/>
      <c r="H62" s="202"/>
      <c r="I62" s="202"/>
      <c r="J62" s="202"/>
      <c r="K62" s="204" t="s">
        <v>100</v>
      </c>
      <c r="L62" s="205"/>
      <c r="M62" s="58"/>
      <c r="N62" s="120"/>
      <c r="O62" s="120"/>
      <c r="P62" s="120"/>
      <c r="Q62" s="120"/>
      <c r="R62" s="120"/>
      <c r="S62" s="120"/>
      <c r="T62" s="120"/>
      <c r="U62" s="120"/>
      <c r="V62" s="59"/>
    </row>
    <row r="63" spans="1:22" ht="17.25" hidden="1" customHeight="1" outlineLevel="1">
      <c r="A63" s="94"/>
      <c r="B63" s="244"/>
      <c r="C63" s="245"/>
      <c r="D63" s="245"/>
      <c r="E63" s="91">
        <v>62</v>
      </c>
      <c r="F63" s="213" t="s">
        <v>99</v>
      </c>
      <c r="G63" s="213"/>
      <c r="H63" s="213"/>
      <c r="I63" s="213"/>
      <c r="J63" s="213"/>
      <c r="K63" s="204" t="s">
        <v>100</v>
      </c>
      <c r="L63" s="205"/>
      <c r="M63" s="60"/>
      <c r="N63" s="121"/>
      <c r="O63" s="121"/>
      <c r="P63" s="121"/>
      <c r="Q63" s="121"/>
      <c r="R63" s="121"/>
      <c r="S63" s="121"/>
      <c r="T63" s="121"/>
      <c r="U63" s="121"/>
      <c r="V63" s="62"/>
    </row>
    <row r="64" spans="1:22" ht="31.5" hidden="1" customHeight="1" outlineLevel="1">
      <c r="A64" s="94"/>
      <c r="B64" s="208" t="s">
        <v>68</v>
      </c>
      <c r="C64" s="209"/>
      <c r="D64" s="209"/>
      <c r="E64" s="210" t="s">
        <v>101</v>
      </c>
      <c r="F64" s="211"/>
      <c r="G64" s="211"/>
      <c r="H64" s="211"/>
      <c r="I64" s="211"/>
      <c r="J64" s="211"/>
      <c r="K64" s="211"/>
      <c r="L64" s="211"/>
      <c r="M64" s="211"/>
      <c r="N64" s="211"/>
      <c r="O64" s="211"/>
      <c r="P64" s="211"/>
      <c r="Q64" s="211"/>
      <c r="R64" s="211"/>
      <c r="S64" s="211"/>
      <c r="T64" s="211"/>
      <c r="U64" s="211"/>
      <c r="V64" s="212"/>
    </row>
    <row r="65" spans="1:22" ht="59.25" hidden="1" customHeight="1" outlineLevel="1" thickBot="1">
      <c r="A65" s="94"/>
      <c r="B65" s="206" t="s">
        <v>69</v>
      </c>
      <c r="C65" s="207"/>
      <c r="D65" s="207"/>
      <c r="E65" s="193" t="s">
        <v>86</v>
      </c>
      <c r="F65" s="194"/>
      <c r="G65" s="194"/>
      <c r="H65" s="194"/>
      <c r="I65" s="194"/>
      <c r="J65" s="194"/>
      <c r="K65" s="194"/>
      <c r="L65" s="194"/>
      <c r="M65" s="194"/>
      <c r="N65" s="194"/>
      <c r="O65" s="194"/>
      <c r="P65" s="194"/>
      <c r="Q65" s="194"/>
      <c r="R65" s="194"/>
      <c r="S65" s="194"/>
      <c r="T65" s="194"/>
      <c r="U65" s="194"/>
      <c r="V65" s="195"/>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4" t="s">
        <v>66</v>
      </c>
      <c r="C67" s="215"/>
      <c r="D67" s="215"/>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4"/>
      <c r="B68" s="198" t="s">
        <v>81</v>
      </c>
      <c r="C68" s="199"/>
      <c r="D68" s="200"/>
      <c r="E68" s="219" t="s">
        <v>111</v>
      </c>
      <c r="F68" s="220"/>
      <c r="G68" s="220"/>
      <c r="H68" s="220"/>
      <c r="I68" s="220"/>
      <c r="J68" s="220"/>
      <c r="K68" s="220"/>
      <c r="L68" s="220"/>
      <c r="M68" s="220"/>
      <c r="N68" s="220"/>
      <c r="O68" s="220"/>
      <c r="P68" s="220"/>
      <c r="Q68" s="220"/>
      <c r="R68" s="220"/>
      <c r="S68" s="220"/>
      <c r="T68" s="220"/>
      <c r="U68" s="220"/>
      <c r="V68" s="221"/>
    </row>
    <row r="69" spans="1:22" ht="105.75" hidden="1" customHeight="1" outlineLevel="1">
      <c r="A69" s="94"/>
      <c r="B69" s="208" t="s">
        <v>82</v>
      </c>
      <c r="C69" s="209"/>
      <c r="D69" s="209"/>
      <c r="E69" s="210"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4"/>
      <c r="B70" s="240" t="s">
        <v>67</v>
      </c>
      <c r="C70" s="241"/>
      <c r="D70" s="241"/>
      <c r="E70" s="222" t="s">
        <v>85</v>
      </c>
      <c r="F70" s="223"/>
      <c r="G70" s="223"/>
      <c r="H70" s="223"/>
      <c r="I70" s="223"/>
      <c r="J70" s="223"/>
      <c r="K70" s="223"/>
      <c r="L70" s="223"/>
      <c r="M70" s="223"/>
      <c r="N70" s="223"/>
      <c r="O70" s="223"/>
      <c r="P70" s="223"/>
      <c r="Q70" s="223"/>
      <c r="R70" s="223"/>
      <c r="S70" s="223"/>
      <c r="T70" s="223"/>
      <c r="U70" s="223"/>
      <c r="V70" s="224"/>
    </row>
    <row r="71" spans="1:22" ht="17.25" hidden="1" customHeight="1" outlineLevel="1">
      <c r="A71" s="94"/>
      <c r="B71" s="242"/>
      <c r="C71" s="243"/>
      <c r="D71" s="243"/>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42"/>
      <c r="C72" s="243"/>
      <c r="D72" s="243"/>
      <c r="E72" s="90">
        <v>27</v>
      </c>
      <c r="F72" s="202" t="s">
        <v>90</v>
      </c>
      <c r="G72" s="202"/>
      <c r="H72" s="202"/>
      <c r="I72" s="202"/>
      <c r="J72" s="202"/>
      <c r="K72" s="292" t="s">
        <v>113</v>
      </c>
      <c r="L72" s="293"/>
      <c r="M72" s="58"/>
      <c r="N72" s="120"/>
      <c r="O72" s="120"/>
      <c r="P72" s="120"/>
      <c r="Q72" s="120"/>
      <c r="R72" s="120"/>
      <c r="S72" s="120"/>
      <c r="T72" s="120"/>
      <c r="U72" s="120"/>
      <c r="V72" s="59"/>
    </row>
    <row r="73" spans="1:22" ht="17.25" hidden="1" customHeight="1" outlineLevel="1">
      <c r="A73" s="94"/>
      <c r="B73" s="242"/>
      <c r="C73" s="243"/>
      <c r="D73" s="243"/>
      <c r="E73" s="90">
        <v>33</v>
      </c>
      <c r="F73" s="202" t="s">
        <v>91</v>
      </c>
      <c r="G73" s="202"/>
      <c r="H73" s="202"/>
      <c r="I73" s="202"/>
      <c r="J73" s="202"/>
      <c r="K73" s="287" t="s">
        <v>114</v>
      </c>
      <c r="L73" s="288"/>
      <c r="M73" s="58"/>
      <c r="N73" s="120"/>
      <c r="O73" s="120"/>
      <c r="P73" s="120"/>
      <c r="Q73" s="120"/>
      <c r="R73" s="120"/>
      <c r="S73" s="120"/>
      <c r="T73" s="120"/>
      <c r="U73" s="120"/>
      <c r="V73" s="59"/>
    </row>
    <row r="74" spans="1:22" ht="17.25" hidden="1" customHeight="1" outlineLevel="1">
      <c r="A74" s="94"/>
      <c r="B74" s="242"/>
      <c r="C74" s="243"/>
      <c r="D74" s="243"/>
      <c r="E74" s="90">
        <v>35</v>
      </c>
      <c r="F74" s="202" t="s">
        <v>92</v>
      </c>
      <c r="G74" s="202"/>
      <c r="H74" s="202"/>
      <c r="I74" s="202"/>
      <c r="J74" s="202"/>
      <c r="K74" s="292" t="s">
        <v>113</v>
      </c>
      <c r="L74" s="293"/>
      <c r="M74" s="58"/>
      <c r="N74" s="120"/>
      <c r="O74" s="120"/>
      <c r="P74" s="120"/>
      <c r="Q74" s="120"/>
      <c r="R74" s="120"/>
      <c r="S74" s="120"/>
      <c r="T74" s="120"/>
      <c r="U74" s="120"/>
      <c r="V74" s="59"/>
    </row>
    <row r="75" spans="1:22" ht="17.25" hidden="1" customHeight="1" outlineLevel="1">
      <c r="A75" s="94"/>
      <c r="B75" s="242"/>
      <c r="C75" s="243"/>
      <c r="D75" s="243"/>
      <c r="E75" s="90" t="s">
        <v>88</v>
      </c>
      <c r="F75" s="202" t="s">
        <v>93</v>
      </c>
      <c r="G75" s="202"/>
      <c r="H75" s="202"/>
      <c r="I75" s="202"/>
      <c r="J75" s="202"/>
      <c r="K75" s="292" t="s">
        <v>113</v>
      </c>
      <c r="L75" s="293"/>
      <c r="M75" s="58"/>
      <c r="N75" s="120"/>
      <c r="O75" s="120"/>
      <c r="P75" s="120"/>
      <c r="Q75" s="120"/>
      <c r="R75" s="120"/>
      <c r="S75" s="120"/>
      <c r="T75" s="120"/>
      <c r="U75" s="120"/>
      <c r="V75" s="59"/>
    </row>
    <row r="76" spans="1:22" ht="17.25" hidden="1" customHeight="1" outlineLevel="1">
      <c r="A76" s="94"/>
      <c r="B76" s="242"/>
      <c r="C76" s="243"/>
      <c r="D76" s="243"/>
      <c r="E76" s="90">
        <v>36</v>
      </c>
      <c r="F76" s="202" t="s">
        <v>94</v>
      </c>
      <c r="G76" s="202"/>
      <c r="H76" s="202"/>
      <c r="I76" s="202"/>
      <c r="J76" s="202"/>
      <c r="K76" s="292" t="s">
        <v>113</v>
      </c>
      <c r="L76" s="293"/>
      <c r="M76" s="58"/>
      <c r="N76" s="120"/>
      <c r="O76" s="120"/>
      <c r="P76" s="120"/>
      <c r="Q76" s="120"/>
      <c r="R76" s="120"/>
      <c r="S76" s="120"/>
      <c r="T76" s="120"/>
      <c r="U76" s="120"/>
      <c r="V76" s="59"/>
    </row>
    <row r="77" spans="1:22" ht="17.25" hidden="1" customHeight="1" outlineLevel="1">
      <c r="A77" s="94"/>
      <c r="B77" s="242"/>
      <c r="C77" s="243"/>
      <c r="D77" s="243"/>
      <c r="E77" s="90">
        <v>38</v>
      </c>
      <c r="F77" s="202" t="s">
        <v>95</v>
      </c>
      <c r="G77" s="202"/>
      <c r="H77" s="202"/>
      <c r="I77" s="202"/>
      <c r="J77" s="202"/>
      <c r="K77" s="292" t="s">
        <v>113</v>
      </c>
      <c r="L77" s="293"/>
      <c r="M77" s="58"/>
      <c r="N77" s="120"/>
      <c r="O77" s="120"/>
      <c r="P77" s="120"/>
      <c r="Q77" s="120"/>
      <c r="R77" s="120"/>
      <c r="S77" s="120"/>
      <c r="T77" s="120"/>
      <c r="U77" s="120"/>
      <c r="V77" s="59"/>
    </row>
    <row r="78" spans="1:22" ht="17.25" hidden="1" customHeight="1" outlineLevel="1">
      <c r="A78" s="94"/>
      <c r="B78" s="242"/>
      <c r="C78" s="243"/>
      <c r="D78" s="243"/>
      <c r="E78" s="90" t="s">
        <v>89</v>
      </c>
      <c r="F78" s="202" t="s">
        <v>96</v>
      </c>
      <c r="G78" s="202"/>
      <c r="H78" s="202"/>
      <c r="I78" s="202"/>
      <c r="J78" s="202"/>
      <c r="K78" s="287" t="s">
        <v>114</v>
      </c>
      <c r="L78" s="288"/>
      <c r="M78" s="58"/>
      <c r="N78" s="120"/>
      <c r="O78" s="120"/>
      <c r="P78" s="120"/>
      <c r="Q78" s="120"/>
      <c r="R78" s="120"/>
      <c r="S78" s="120"/>
      <c r="T78" s="120"/>
      <c r="U78" s="120"/>
      <c r="V78" s="59"/>
    </row>
    <row r="79" spans="1:22" ht="17.25" hidden="1" customHeight="1" outlineLevel="1">
      <c r="A79" s="94"/>
      <c r="B79" s="244"/>
      <c r="C79" s="245"/>
      <c r="D79" s="245"/>
      <c r="E79" s="91">
        <v>62</v>
      </c>
      <c r="F79" s="213" t="s">
        <v>99</v>
      </c>
      <c r="G79" s="213"/>
      <c r="H79" s="213"/>
      <c r="I79" s="213"/>
      <c r="J79" s="213"/>
      <c r="K79" s="292" t="s">
        <v>113</v>
      </c>
      <c r="L79" s="293"/>
      <c r="M79" s="60"/>
      <c r="N79" s="121"/>
      <c r="O79" s="121"/>
      <c r="P79" s="121"/>
      <c r="Q79" s="121"/>
      <c r="R79" s="121"/>
      <c r="S79" s="121"/>
      <c r="T79" s="121"/>
      <c r="U79" s="121"/>
      <c r="V79" s="62"/>
    </row>
    <row r="80" spans="1:22" ht="31.5" hidden="1" customHeight="1" outlineLevel="1">
      <c r="A80" s="94"/>
      <c r="B80" s="208" t="s">
        <v>68</v>
      </c>
      <c r="C80" s="209"/>
      <c r="D80" s="209"/>
      <c r="E80" s="210" t="s">
        <v>101</v>
      </c>
      <c r="F80" s="211"/>
      <c r="G80" s="211"/>
      <c r="H80" s="211"/>
      <c r="I80" s="211"/>
      <c r="J80" s="211"/>
      <c r="K80" s="211"/>
      <c r="L80" s="211"/>
      <c r="M80" s="211"/>
      <c r="N80" s="211"/>
      <c r="O80" s="211"/>
      <c r="P80" s="211"/>
      <c r="Q80" s="211"/>
      <c r="R80" s="211"/>
      <c r="S80" s="211"/>
      <c r="T80" s="211"/>
      <c r="U80" s="211"/>
      <c r="V80" s="212"/>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4" t="s">
        <v>66</v>
      </c>
      <c r="C83" s="215"/>
      <c r="D83" s="215"/>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4"/>
      <c r="B84" s="198" t="s">
        <v>81</v>
      </c>
      <c r="C84" s="199"/>
      <c r="D84" s="200"/>
      <c r="E84" s="219" t="s">
        <v>116</v>
      </c>
      <c r="F84" s="220"/>
      <c r="G84" s="220"/>
      <c r="H84" s="220"/>
      <c r="I84" s="220"/>
      <c r="J84" s="220"/>
      <c r="K84" s="220"/>
      <c r="L84" s="220"/>
      <c r="M84" s="220"/>
      <c r="N84" s="220"/>
      <c r="O84" s="220"/>
      <c r="P84" s="220"/>
      <c r="Q84" s="220"/>
      <c r="R84" s="220"/>
      <c r="S84" s="220"/>
      <c r="T84" s="220"/>
      <c r="U84" s="220"/>
      <c r="V84" s="221"/>
    </row>
    <row r="85" spans="1:22" ht="105.75" hidden="1" customHeight="1" outlineLevel="1">
      <c r="A85" s="94"/>
      <c r="B85" s="208" t="s">
        <v>82</v>
      </c>
      <c r="C85" s="209"/>
      <c r="D85" s="209"/>
      <c r="E85" s="210"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4"/>
      <c r="B86" s="240" t="s">
        <v>67</v>
      </c>
      <c r="C86" s="241"/>
      <c r="D86" s="241"/>
      <c r="E86" s="222" t="s">
        <v>85</v>
      </c>
      <c r="F86" s="223"/>
      <c r="G86" s="223"/>
      <c r="H86" s="223"/>
      <c r="I86" s="223"/>
      <c r="J86" s="223"/>
      <c r="K86" s="223"/>
      <c r="L86" s="223"/>
      <c r="M86" s="223"/>
      <c r="N86" s="223"/>
      <c r="O86" s="223"/>
      <c r="P86" s="223"/>
      <c r="Q86" s="223"/>
      <c r="R86" s="223"/>
      <c r="S86" s="223"/>
      <c r="T86" s="223"/>
      <c r="U86" s="223"/>
      <c r="V86" s="224"/>
    </row>
    <row r="87" spans="1:22" ht="17.25" hidden="1" customHeight="1" outlineLevel="1">
      <c r="A87" s="94"/>
      <c r="B87" s="242"/>
      <c r="C87" s="243"/>
      <c r="D87" s="243"/>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42"/>
      <c r="C88" s="243"/>
      <c r="D88" s="243"/>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42"/>
      <c r="C89" s="243"/>
      <c r="D89" s="243"/>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42"/>
      <c r="C90" s="243"/>
      <c r="D90" s="243"/>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42"/>
      <c r="C91" s="243"/>
      <c r="D91" s="243"/>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42"/>
      <c r="C92" s="243"/>
      <c r="D92" s="243"/>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42"/>
      <c r="C93" s="243"/>
      <c r="D93" s="243"/>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42"/>
      <c r="C94" s="243"/>
      <c r="D94" s="243"/>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44"/>
      <c r="C95" s="245"/>
      <c r="D95" s="245"/>
      <c r="E95" s="91">
        <v>62</v>
      </c>
      <c r="F95" s="213" t="s">
        <v>99</v>
      </c>
      <c r="G95" s="213"/>
      <c r="H95" s="213"/>
      <c r="I95" s="213"/>
      <c r="J95" s="213"/>
      <c r="K95" s="292" t="s">
        <v>113</v>
      </c>
      <c r="L95" s="293"/>
      <c r="M95" s="60"/>
      <c r="N95" s="121"/>
      <c r="O95" s="121"/>
      <c r="P95" s="121"/>
      <c r="Q95" s="121"/>
      <c r="R95" s="121"/>
      <c r="S95" s="121"/>
      <c r="T95" s="121"/>
      <c r="U95" s="121"/>
      <c r="V95" s="62"/>
    </row>
    <row r="96" spans="1:22" ht="31.5" hidden="1" customHeight="1" outlineLevel="1">
      <c r="A96" s="94"/>
      <c r="B96" s="208" t="s">
        <v>68</v>
      </c>
      <c r="C96" s="209"/>
      <c r="D96" s="209"/>
      <c r="E96" s="210" t="s">
        <v>101</v>
      </c>
      <c r="F96" s="211"/>
      <c r="G96" s="211"/>
      <c r="H96" s="211"/>
      <c r="I96" s="211"/>
      <c r="J96" s="211"/>
      <c r="K96" s="291"/>
      <c r="L96" s="291"/>
      <c r="M96" s="211"/>
      <c r="N96" s="211"/>
      <c r="O96" s="211"/>
      <c r="P96" s="211"/>
      <c r="Q96" s="211"/>
      <c r="R96" s="211"/>
      <c r="S96" s="211"/>
      <c r="T96" s="211"/>
      <c r="U96" s="211"/>
      <c r="V96" s="212"/>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4" t="s">
        <v>66</v>
      </c>
      <c r="C99" s="215"/>
      <c r="D99" s="215"/>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4"/>
      <c r="B100" s="198" t="s">
        <v>81</v>
      </c>
      <c r="C100" s="199"/>
      <c r="D100" s="200"/>
      <c r="E100" s="219" t="s">
        <v>120</v>
      </c>
      <c r="F100" s="220"/>
      <c r="G100" s="220"/>
      <c r="H100" s="220"/>
      <c r="I100" s="220"/>
      <c r="J100" s="220"/>
      <c r="K100" s="220"/>
      <c r="L100" s="220"/>
      <c r="M100" s="220"/>
      <c r="N100" s="220"/>
      <c r="O100" s="220"/>
      <c r="P100" s="220"/>
      <c r="Q100" s="220"/>
      <c r="R100" s="220"/>
      <c r="S100" s="220"/>
      <c r="T100" s="220"/>
      <c r="U100" s="220"/>
      <c r="V100" s="221"/>
    </row>
    <row r="101" spans="1:22" ht="105.75" hidden="1" customHeight="1" outlineLevel="1">
      <c r="A101" s="94"/>
      <c r="B101" s="208" t="s">
        <v>82</v>
      </c>
      <c r="C101" s="209"/>
      <c r="D101" s="209"/>
      <c r="E101" s="210"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4"/>
      <c r="B102" s="240" t="s">
        <v>67</v>
      </c>
      <c r="C102" s="241"/>
      <c r="D102" s="241"/>
      <c r="E102" s="222" t="s">
        <v>85</v>
      </c>
      <c r="F102" s="223"/>
      <c r="G102" s="223"/>
      <c r="H102" s="223"/>
      <c r="I102" s="223"/>
      <c r="J102" s="223"/>
      <c r="K102" s="223"/>
      <c r="L102" s="223"/>
      <c r="M102" s="223"/>
      <c r="N102" s="223"/>
      <c r="O102" s="223"/>
      <c r="P102" s="223"/>
      <c r="Q102" s="223"/>
      <c r="R102" s="223"/>
      <c r="S102" s="223"/>
      <c r="T102" s="223"/>
      <c r="U102" s="223"/>
      <c r="V102" s="224"/>
    </row>
    <row r="103" spans="1:22" ht="17.25" hidden="1" customHeight="1" outlineLevel="1">
      <c r="A103" s="94"/>
      <c r="B103" s="242"/>
      <c r="C103" s="243"/>
      <c r="D103" s="243"/>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42"/>
      <c r="C104" s="243"/>
      <c r="D104" s="243"/>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42"/>
      <c r="C105" s="243"/>
      <c r="D105" s="243"/>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42"/>
      <c r="C106" s="243"/>
      <c r="D106" s="243"/>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42"/>
      <c r="C107" s="243"/>
      <c r="D107" s="243"/>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42"/>
      <c r="C108" s="243"/>
      <c r="D108" s="243"/>
      <c r="E108" s="90">
        <v>36</v>
      </c>
      <c r="F108" s="202" t="s">
        <v>94</v>
      </c>
      <c r="G108" s="202"/>
      <c r="H108" s="202"/>
      <c r="I108" s="202"/>
      <c r="J108" s="202"/>
      <c r="K108" s="292" t="s">
        <v>113</v>
      </c>
      <c r="L108" s="293"/>
      <c r="M108" s="58"/>
      <c r="N108" s="120"/>
      <c r="O108" s="120"/>
      <c r="P108" s="120"/>
      <c r="Q108" s="120"/>
      <c r="R108" s="120"/>
      <c r="S108" s="120"/>
      <c r="T108" s="120"/>
      <c r="U108" s="120"/>
      <c r="V108" s="59"/>
    </row>
    <row r="109" spans="1:22" ht="17.25" hidden="1" customHeight="1" outlineLevel="1">
      <c r="A109" s="94"/>
      <c r="B109" s="242"/>
      <c r="C109" s="243"/>
      <c r="D109" s="243"/>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42"/>
      <c r="C110" s="243"/>
      <c r="D110" s="243"/>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44"/>
      <c r="C111" s="245"/>
      <c r="D111" s="245"/>
      <c r="E111" s="91">
        <v>62</v>
      </c>
      <c r="F111" s="213" t="s">
        <v>99</v>
      </c>
      <c r="G111" s="213"/>
      <c r="H111" s="213"/>
      <c r="I111" s="213"/>
      <c r="J111" s="213"/>
      <c r="K111" s="294" t="s">
        <v>100</v>
      </c>
      <c r="L111" s="295"/>
      <c r="M111" s="60"/>
      <c r="N111" s="121"/>
      <c r="O111" s="121"/>
      <c r="P111" s="121"/>
      <c r="Q111" s="121"/>
      <c r="R111" s="121"/>
      <c r="S111" s="121"/>
      <c r="T111" s="121"/>
      <c r="U111" s="121"/>
      <c r="V111" s="62"/>
    </row>
    <row r="112" spans="1:22" ht="31.5" hidden="1" customHeight="1" outlineLevel="1">
      <c r="A112" s="94"/>
      <c r="B112" s="208" t="s">
        <v>68</v>
      </c>
      <c r="C112" s="209"/>
      <c r="D112" s="209"/>
      <c r="E112" s="210" t="s">
        <v>101</v>
      </c>
      <c r="F112" s="211"/>
      <c r="G112" s="211"/>
      <c r="H112" s="211"/>
      <c r="I112" s="211"/>
      <c r="J112" s="211"/>
      <c r="K112" s="291"/>
      <c r="L112" s="291"/>
      <c r="M112" s="211"/>
      <c r="N112" s="211"/>
      <c r="O112" s="211"/>
      <c r="P112" s="211"/>
      <c r="Q112" s="211"/>
      <c r="R112" s="211"/>
      <c r="S112" s="211"/>
      <c r="T112" s="211"/>
      <c r="U112" s="211"/>
      <c r="V112" s="212"/>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4" t="s">
        <v>66</v>
      </c>
      <c r="C115" s="215"/>
      <c r="D115" s="215"/>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4"/>
      <c r="B116" s="198" t="s">
        <v>81</v>
      </c>
      <c r="C116" s="199"/>
      <c r="D116" s="200"/>
      <c r="E116" s="219" t="s">
        <v>123</v>
      </c>
      <c r="F116" s="220"/>
      <c r="G116" s="220"/>
      <c r="H116" s="220"/>
      <c r="I116" s="220"/>
      <c r="J116" s="220"/>
      <c r="K116" s="220"/>
      <c r="L116" s="220"/>
      <c r="M116" s="220"/>
      <c r="N116" s="220"/>
      <c r="O116" s="220"/>
      <c r="P116" s="220"/>
      <c r="Q116" s="220"/>
      <c r="R116" s="220"/>
      <c r="S116" s="220"/>
      <c r="T116" s="220"/>
      <c r="U116" s="220"/>
      <c r="V116" s="221"/>
    </row>
    <row r="117" spans="1:22" ht="105.75" hidden="1" customHeight="1" outlineLevel="1">
      <c r="A117" s="94"/>
      <c r="B117" s="208" t="s">
        <v>82</v>
      </c>
      <c r="C117" s="209"/>
      <c r="D117" s="209"/>
      <c r="E117" s="210"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4"/>
      <c r="B118" s="240" t="s">
        <v>67</v>
      </c>
      <c r="C118" s="241"/>
      <c r="D118" s="241"/>
      <c r="E118" s="222" t="s">
        <v>85</v>
      </c>
      <c r="F118" s="223"/>
      <c r="G118" s="223"/>
      <c r="H118" s="223"/>
      <c r="I118" s="223"/>
      <c r="J118" s="223"/>
      <c r="K118" s="223"/>
      <c r="L118" s="223"/>
      <c r="M118" s="223"/>
      <c r="N118" s="223"/>
      <c r="O118" s="223"/>
      <c r="P118" s="223"/>
      <c r="Q118" s="223"/>
      <c r="R118" s="223"/>
      <c r="S118" s="223"/>
      <c r="T118" s="223"/>
      <c r="U118" s="223"/>
      <c r="V118" s="224"/>
    </row>
    <row r="119" spans="1:22" ht="17.25" hidden="1" customHeight="1" outlineLevel="1">
      <c r="A119" s="94"/>
      <c r="B119" s="242"/>
      <c r="C119" s="243"/>
      <c r="D119" s="243"/>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42"/>
      <c r="C120" s="243"/>
      <c r="D120" s="243"/>
      <c r="E120" s="90">
        <v>27</v>
      </c>
      <c r="F120" s="202" t="s">
        <v>90</v>
      </c>
      <c r="G120" s="202"/>
      <c r="H120" s="202"/>
      <c r="I120" s="202"/>
      <c r="J120" s="202"/>
      <c r="K120" s="292" t="s">
        <v>113</v>
      </c>
      <c r="L120" s="293"/>
      <c r="M120" s="58"/>
      <c r="N120" s="120"/>
      <c r="O120" s="120"/>
      <c r="P120" s="120"/>
      <c r="Q120" s="120"/>
      <c r="R120" s="120"/>
      <c r="S120" s="120"/>
      <c r="T120" s="120"/>
      <c r="U120" s="120"/>
      <c r="V120" s="59"/>
    </row>
    <row r="121" spans="1:22" ht="17.25" hidden="1" customHeight="1" outlineLevel="1">
      <c r="A121" s="94"/>
      <c r="B121" s="242"/>
      <c r="C121" s="243"/>
      <c r="D121" s="243"/>
      <c r="E121" s="90">
        <v>33</v>
      </c>
      <c r="F121" s="202" t="s">
        <v>91</v>
      </c>
      <c r="G121" s="202"/>
      <c r="H121" s="202"/>
      <c r="I121" s="202"/>
      <c r="J121" s="202"/>
      <c r="K121" s="292" t="s">
        <v>113</v>
      </c>
      <c r="L121" s="293"/>
      <c r="M121" s="58"/>
      <c r="N121" s="120"/>
      <c r="O121" s="120"/>
      <c r="P121" s="120"/>
      <c r="Q121" s="120"/>
      <c r="R121" s="120"/>
      <c r="S121" s="120"/>
      <c r="T121" s="120"/>
      <c r="U121" s="120"/>
      <c r="V121" s="59"/>
    </row>
    <row r="122" spans="1:22" ht="17.25" hidden="1" customHeight="1" outlineLevel="1">
      <c r="A122" s="94"/>
      <c r="B122" s="242"/>
      <c r="C122" s="243"/>
      <c r="D122" s="243"/>
      <c r="E122" s="90">
        <v>35</v>
      </c>
      <c r="F122" s="202" t="s">
        <v>92</v>
      </c>
      <c r="G122" s="202"/>
      <c r="H122" s="202"/>
      <c r="I122" s="202"/>
      <c r="J122" s="202"/>
      <c r="K122" s="292" t="s">
        <v>113</v>
      </c>
      <c r="L122" s="293"/>
      <c r="M122" s="58"/>
      <c r="N122" s="120"/>
      <c r="O122" s="120"/>
      <c r="P122" s="120"/>
      <c r="Q122" s="120"/>
      <c r="R122" s="120"/>
      <c r="S122" s="120"/>
      <c r="T122" s="120"/>
      <c r="U122" s="120"/>
      <c r="V122" s="59"/>
    </row>
    <row r="123" spans="1:22" ht="17.25" hidden="1" customHeight="1" outlineLevel="1">
      <c r="A123" s="94"/>
      <c r="B123" s="242"/>
      <c r="C123" s="243"/>
      <c r="D123" s="243"/>
      <c r="E123" s="90" t="s">
        <v>88</v>
      </c>
      <c r="F123" s="202" t="s">
        <v>93</v>
      </c>
      <c r="G123" s="202"/>
      <c r="H123" s="202"/>
      <c r="I123" s="202"/>
      <c r="J123" s="202"/>
      <c r="K123" s="292" t="s">
        <v>113</v>
      </c>
      <c r="L123" s="293"/>
      <c r="M123" s="58"/>
      <c r="N123" s="120"/>
      <c r="O123" s="120"/>
      <c r="P123" s="120"/>
      <c r="Q123" s="120"/>
      <c r="R123" s="120"/>
      <c r="S123" s="120"/>
      <c r="T123" s="120"/>
      <c r="U123" s="120"/>
      <c r="V123" s="59"/>
    </row>
    <row r="124" spans="1:22" ht="17.25" hidden="1" customHeight="1" outlineLevel="1">
      <c r="A124" s="94"/>
      <c r="B124" s="242"/>
      <c r="C124" s="243"/>
      <c r="D124" s="243"/>
      <c r="E124" s="90">
        <v>36</v>
      </c>
      <c r="F124" s="202" t="s">
        <v>94</v>
      </c>
      <c r="G124" s="202"/>
      <c r="H124" s="202"/>
      <c r="I124" s="202"/>
      <c r="J124" s="202"/>
      <c r="K124" s="292" t="s">
        <v>113</v>
      </c>
      <c r="L124" s="293"/>
      <c r="M124" s="58"/>
      <c r="N124" s="120"/>
      <c r="O124" s="120"/>
      <c r="P124" s="120"/>
      <c r="Q124" s="120"/>
      <c r="R124" s="120"/>
      <c r="S124" s="120"/>
      <c r="T124" s="120"/>
      <c r="U124" s="120"/>
      <c r="V124" s="59"/>
    </row>
    <row r="125" spans="1:22" ht="17.25" hidden="1" customHeight="1" outlineLevel="1">
      <c r="A125" s="94"/>
      <c r="B125" s="242"/>
      <c r="C125" s="243"/>
      <c r="D125" s="243"/>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42"/>
      <c r="C126" s="243"/>
      <c r="D126" s="243"/>
      <c r="E126" s="90" t="s">
        <v>89</v>
      </c>
      <c r="F126" s="202" t="s">
        <v>96</v>
      </c>
      <c r="G126" s="202"/>
      <c r="H126" s="202"/>
      <c r="I126" s="202"/>
      <c r="J126" s="202"/>
      <c r="K126" s="292" t="s">
        <v>113</v>
      </c>
      <c r="L126" s="293"/>
      <c r="M126" s="58"/>
      <c r="N126" s="120"/>
      <c r="O126" s="120"/>
      <c r="P126" s="120"/>
      <c r="Q126" s="120"/>
      <c r="R126" s="120"/>
      <c r="S126" s="120"/>
      <c r="T126" s="120"/>
      <c r="U126" s="120"/>
      <c r="V126" s="59"/>
    </row>
    <row r="127" spans="1:22" ht="17.25" hidden="1" customHeight="1" outlineLevel="1">
      <c r="A127" s="94"/>
      <c r="B127" s="244"/>
      <c r="C127" s="245"/>
      <c r="D127" s="245"/>
      <c r="E127" s="91">
        <v>62</v>
      </c>
      <c r="F127" s="213" t="s">
        <v>99</v>
      </c>
      <c r="G127" s="213"/>
      <c r="H127" s="213"/>
      <c r="I127" s="213"/>
      <c r="J127" s="213"/>
      <c r="K127" s="292" t="s">
        <v>113</v>
      </c>
      <c r="L127" s="293"/>
      <c r="M127" s="60"/>
      <c r="N127" s="121"/>
      <c r="O127" s="121"/>
      <c r="P127" s="121"/>
      <c r="Q127" s="121"/>
      <c r="R127" s="121"/>
      <c r="S127" s="121"/>
      <c r="T127" s="121"/>
      <c r="U127" s="121"/>
      <c r="V127" s="62"/>
    </row>
    <row r="128" spans="1:22" ht="31.5" hidden="1" customHeight="1" outlineLevel="1">
      <c r="A128" s="94"/>
      <c r="B128" s="208" t="s">
        <v>68</v>
      </c>
      <c r="C128" s="209"/>
      <c r="D128" s="209"/>
      <c r="E128" s="210" t="s">
        <v>101</v>
      </c>
      <c r="F128" s="211"/>
      <c r="G128" s="211"/>
      <c r="H128" s="211"/>
      <c r="I128" s="211"/>
      <c r="J128" s="211"/>
      <c r="K128" s="211"/>
      <c r="L128" s="211"/>
      <c r="M128" s="211"/>
      <c r="N128" s="211"/>
      <c r="O128" s="211"/>
      <c r="P128" s="211"/>
      <c r="Q128" s="211"/>
      <c r="R128" s="211"/>
      <c r="S128" s="211"/>
      <c r="T128" s="211"/>
      <c r="U128" s="211"/>
      <c r="V128" s="212"/>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4" t="s">
        <v>66</v>
      </c>
      <c r="C131" s="215"/>
      <c r="D131" s="215"/>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4"/>
      <c r="B132" s="198" t="s">
        <v>81</v>
      </c>
      <c r="C132" s="199"/>
      <c r="D132" s="200"/>
      <c r="E132" s="219" t="s">
        <v>126</v>
      </c>
      <c r="F132" s="220"/>
      <c r="G132" s="220"/>
      <c r="H132" s="220"/>
      <c r="I132" s="220"/>
      <c r="J132" s="220"/>
      <c r="K132" s="220"/>
      <c r="L132" s="220"/>
      <c r="M132" s="220"/>
      <c r="N132" s="220"/>
      <c r="O132" s="220"/>
      <c r="P132" s="220"/>
      <c r="Q132" s="220"/>
      <c r="R132" s="220"/>
      <c r="S132" s="220"/>
      <c r="T132" s="220"/>
      <c r="U132" s="220"/>
      <c r="V132" s="221"/>
    </row>
    <row r="133" spans="1:22" ht="105.75" hidden="1" customHeight="1" outlineLevel="1">
      <c r="A133" s="94"/>
      <c r="B133" s="208" t="s">
        <v>82</v>
      </c>
      <c r="C133" s="209"/>
      <c r="D133" s="209"/>
      <c r="E133" s="210"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4"/>
      <c r="B134" s="240" t="s">
        <v>67</v>
      </c>
      <c r="C134" s="241"/>
      <c r="D134" s="241"/>
      <c r="E134" s="222" t="s">
        <v>85</v>
      </c>
      <c r="F134" s="223"/>
      <c r="G134" s="223"/>
      <c r="H134" s="223"/>
      <c r="I134" s="223"/>
      <c r="J134" s="223"/>
      <c r="K134" s="223"/>
      <c r="L134" s="223"/>
      <c r="M134" s="223"/>
      <c r="N134" s="223"/>
      <c r="O134" s="223"/>
      <c r="P134" s="223"/>
      <c r="Q134" s="223"/>
      <c r="R134" s="223"/>
      <c r="S134" s="223"/>
      <c r="T134" s="223"/>
      <c r="U134" s="223"/>
      <c r="V134" s="224"/>
    </row>
    <row r="135" spans="1:22" ht="17.25" hidden="1" customHeight="1" outlineLevel="1">
      <c r="A135" s="94"/>
      <c r="B135" s="242"/>
      <c r="C135" s="243"/>
      <c r="D135" s="243"/>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hidden="1" customHeight="1" outlineLevel="1">
      <c r="A136" s="94"/>
      <c r="B136" s="242"/>
      <c r="C136" s="243"/>
      <c r="D136" s="243"/>
      <c r="E136" s="90">
        <v>27</v>
      </c>
      <c r="F136" s="202" t="s">
        <v>90</v>
      </c>
      <c r="G136" s="202"/>
      <c r="H136" s="202"/>
      <c r="I136" s="202"/>
      <c r="J136" s="202"/>
      <c r="K136" s="292" t="s">
        <v>113</v>
      </c>
      <c r="L136" s="293"/>
      <c r="M136" s="58"/>
      <c r="N136" s="120"/>
      <c r="O136" s="120"/>
      <c r="P136" s="120"/>
      <c r="Q136" s="120"/>
      <c r="R136" s="120"/>
      <c r="S136" s="120"/>
      <c r="T136" s="120"/>
      <c r="U136" s="120"/>
      <c r="V136" s="59"/>
    </row>
    <row r="137" spans="1:22" ht="17.25" hidden="1" customHeight="1" outlineLevel="1">
      <c r="A137" s="94"/>
      <c r="B137" s="242"/>
      <c r="C137" s="243"/>
      <c r="D137" s="243"/>
      <c r="E137" s="90">
        <v>33</v>
      </c>
      <c r="F137" s="202" t="s">
        <v>91</v>
      </c>
      <c r="G137" s="202"/>
      <c r="H137" s="202"/>
      <c r="I137" s="202"/>
      <c r="J137" s="202"/>
      <c r="K137" s="292" t="s">
        <v>113</v>
      </c>
      <c r="L137" s="293"/>
      <c r="M137" s="58"/>
      <c r="N137" s="120"/>
      <c r="O137" s="120"/>
      <c r="P137" s="120"/>
      <c r="Q137" s="120"/>
      <c r="R137" s="120"/>
      <c r="S137" s="120"/>
      <c r="T137" s="120"/>
      <c r="U137" s="120"/>
      <c r="V137" s="59"/>
    </row>
    <row r="138" spans="1:22" ht="17.25" hidden="1" customHeight="1" outlineLevel="1">
      <c r="A138" s="94"/>
      <c r="B138" s="242"/>
      <c r="C138" s="243"/>
      <c r="D138" s="243"/>
      <c r="E138" s="90">
        <v>35</v>
      </c>
      <c r="F138" s="202" t="s">
        <v>92</v>
      </c>
      <c r="G138" s="202"/>
      <c r="H138" s="202"/>
      <c r="I138" s="202"/>
      <c r="J138" s="202"/>
      <c r="K138" s="292" t="s">
        <v>113</v>
      </c>
      <c r="L138" s="293"/>
      <c r="M138" s="58"/>
      <c r="N138" s="120"/>
      <c r="O138" s="120"/>
      <c r="P138" s="120"/>
      <c r="Q138" s="120"/>
      <c r="R138" s="120"/>
      <c r="S138" s="120"/>
      <c r="T138" s="120"/>
      <c r="U138" s="120"/>
      <c r="V138" s="59"/>
    </row>
    <row r="139" spans="1:22" ht="17.25" hidden="1" customHeight="1" outlineLevel="1">
      <c r="A139" s="94"/>
      <c r="B139" s="242"/>
      <c r="C139" s="243"/>
      <c r="D139" s="243"/>
      <c r="E139" s="90" t="s">
        <v>88</v>
      </c>
      <c r="F139" s="202" t="s">
        <v>93</v>
      </c>
      <c r="G139" s="202"/>
      <c r="H139" s="202"/>
      <c r="I139" s="202"/>
      <c r="J139" s="202"/>
      <c r="K139" s="292" t="s">
        <v>113</v>
      </c>
      <c r="L139" s="293"/>
      <c r="M139" s="58"/>
      <c r="N139" s="120"/>
      <c r="O139" s="120"/>
      <c r="P139" s="120"/>
      <c r="Q139" s="120"/>
      <c r="R139" s="120"/>
      <c r="S139" s="120"/>
      <c r="T139" s="120"/>
      <c r="U139" s="120"/>
      <c r="V139" s="59"/>
    </row>
    <row r="140" spans="1:22" ht="17.25" hidden="1" customHeight="1" outlineLevel="1">
      <c r="A140" s="94"/>
      <c r="B140" s="242"/>
      <c r="C140" s="243"/>
      <c r="D140" s="243"/>
      <c r="E140" s="90">
        <v>36</v>
      </c>
      <c r="F140" s="202" t="s">
        <v>94</v>
      </c>
      <c r="G140" s="202"/>
      <c r="H140" s="202"/>
      <c r="I140" s="202"/>
      <c r="J140" s="202"/>
      <c r="K140" s="292" t="s">
        <v>113</v>
      </c>
      <c r="L140" s="293"/>
      <c r="M140" s="58"/>
      <c r="N140" s="120"/>
      <c r="O140" s="120"/>
      <c r="P140" s="120"/>
      <c r="Q140" s="120"/>
      <c r="R140" s="120"/>
      <c r="S140" s="120"/>
      <c r="T140" s="120"/>
      <c r="U140" s="120"/>
      <c r="V140" s="59"/>
    </row>
    <row r="141" spans="1:22" ht="17.25" hidden="1" customHeight="1" outlineLevel="1">
      <c r="A141" s="94"/>
      <c r="B141" s="242"/>
      <c r="C141" s="243"/>
      <c r="D141" s="243"/>
      <c r="E141" s="90">
        <v>38</v>
      </c>
      <c r="F141" s="202" t="s">
        <v>95</v>
      </c>
      <c r="G141" s="202"/>
      <c r="H141" s="202"/>
      <c r="I141" s="202"/>
      <c r="J141" s="202"/>
      <c r="K141" s="292" t="s">
        <v>113</v>
      </c>
      <c r="L141" s="293"/>
      <c r="M141" s="58"/>
      <c r="N141" s="120"/>
      <c r="O141" s="120"/>
      <c r="P141" s="120"/>
      <c r="Q141" s="120"/>
      <c r="R141" s="120"/>
      <c r="S141" s="120"/>
      <c r="T141" s="120"/>
      <c r="U141" s="120"/>
      <c r="V141" s="59"/>
    </row>
    <row r="142" spans="1:22" ht="17.25" hidden="1" customHeight="1" outlineLevel="1">
      <c r="A142" s="94"/>
      <c r="B142" s="242"/>
      <c r="C142" s="243"/>
      <c r="D142" s="243"/>
      <c r="E142" s="90" t="s">
        <v>89</v>
      </c>
      <c r="F142" s="202" t="s">
        <v>96</v>
      </c>
      <c r="G142" s="202"/>
      <c r="H142" s="202"/>
      <c r="I142" s="202"/>
      <c r="J142" s="202"/>
      <c r="K142" s="292" t="s">
        <v>113</v>
      </c>
      <c r="L142" s="293"/>
      <c r="M142" s="58"/>
      <c r="N142" s="120"/>
      <c r="O142" s="120"/>
      <c r="P142" s="120"/>
      <c r="Q142" s="120"/>
      <c r="R142" s="120"/>
      <c r="S142" s="120"/>
      <c r="T142" s="120"/>
      <c r="U142" s="120"/>
      <c r="V142" s="59"/>
    </row>
    <row r="143" spans="1:22" ht="17.25" hidden="1" customHeight="1" outlineLevel="1">
      <c r="A143" s="94"/>
      <c r="B143" s="244"/>
      <c r="C143" s="245"/>
      <c r="D143" s="245"/>
      <c r="E143" s="91">
        <v>62</v>
      </c>
      <c r="F143" s="213" t="s">
        <v>99</v>
      </c>
      <c r="G143" s="213"/>
      <c r="H143" s="213"/>
      <c r="I143" s="213"/>
      <c r="J143" s="213"/>
      <c r="K143" s="204" t="s">
        <v>100</v>
      </c>
      <c r="L143" s="205"/>
      <c r="M143" s="60"/>
      <c r="N143" s="121"/>
      <c r="O143" s="121"/>
      <c r="P143" s="121"/>
      <c r="Q143" s="121"/>
      <c r="R143" s="121"/>
      <c r="S143" s="121"/>
      <c r="T143" s="121"/>
      <c r="U143" s="121"/>
      <c r="V143" s="62"/>
    </row>
    <row r="144" spans="1:22" ht="31.5" hidden="1" customHeight="1" outlineLevel="1">
      <c r="A144" s="94"/>
      <c r="B144" s="208" t="s">
        <v>68</v>
      </c>
      <c r="C144" s="209"/>
      <c r="D144" s="209"/>
      <c r="E144" s="210" t="s">
        <v>101</v>
      </c>
      <c r="F144" s="211"/>
      <c r="G144" s="211"/>
      <c r="H144" s="211"/>
      <c r="I144" s="211"/>
      <c r="J144" s="211"/>
      <c r="K144" s="211"/>
      <c r="L144" s="211"/>
      <c r="M144" s="211"/>
      <c r="N144" s="211"/>
      <c r="O144" s="211"/>
      <c r="P144" s="211"/>
      <c r="Q144" s="211"/>
      <c r="R144" s="211"/>
      <c r="S144" s="211"/>
      <c r="T144" s="211"/>
      <c r="U144" s="211"/>
      <c r="V144" s="212"/>
    </row>
    <row r="145" spans="1:22" ht="59.25" hidden="1" customHeight="1" outlineLevel="1" thickBot="1">
      <c r="A145" s="94"/>
      <c r="B145" s="206" t="s">
        <v>69</v>
      </c>
      <c r="C145" s="207"/>
      <c r="D145" s="207"/>
      <c r="E145" s="193" t="s">
        <v>86</v>
      </c>
      <c r="F145" s="194"/>
      <c r="G145" s="194"/>
      <c r="H145" s="194"/>
      <c r="I145" s="194"/>
      <c r="J145" s="194"/>
      <c r="K145" s="194"/>
      <c r="L145" s="194"/>
      <c r="M145" s="194"/>
      <c r="N145" s="194"/>
      <c r="O145" s="194"/>
      <c r="P145" s="194"/>
      <c r="Q145" s="194"/>
      <c r="R145" s="194"/>
      <c r="S145" s="194"/>
      <c r="T145" s="194"/>
      <c r="U145" s="194"/>
      <c r="V145" s="195"/>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4" t="s">
        <v>66</v>
      </c>
      <c r="C147" s="215"/>
      <c r="D147" s="215"/>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4"/>
      <c r="B148" s="198" t="s">
        <v>81</v>
      </c>
      <c r="C148" s="199"/>
      <c r="D148" s="200"/>
      <c r="E148" s="219" t="s">
        <v>129</v>
      </c>
      <c r="F148" s="220"/>
      <c r="G148" s="220"/>
      <c r="H148" s="220"/>
      <c r="I148" s="220"/>
      <c r="J148" s="220"/>
      <c r="K148" s="220"/>
      <c r="L148" s="220"/>
      <c r="M148" s="220"/>
      <c r="N148" s="220"/>
      <c r="O148" s="220"/>
      <c r="P148" s="220"/>
      <c r="Q148" s="220"/>
      <c r="R148" s="220"/>
      <c r="S148" s="220"/>
      <c r="T148" s="220"/>
      <c r="U148" s="220"/>
      <c r="V148" s="221"/>
    </row>
    <row r="149" spans="1:22" ht="105.75" hidden="1" customHeight="1" outlineLevel="1">
      <c r="A149" s="94"/>
      <c r="B149" s="208" t="s">
        <v>82</v>
      </c>
      <c r="C149" s="209"/>
      <c r="D149" s="209"/>
      <c r="E149" s="210"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4"/>
      <c r="B150" s="240" t="s">
        <v>67</v>
      </c>
      <c r="C150" s="241"/>
      <c r="D150" s="241"/>
      <c r="E150" s="222" t="s">
        <v>85</v>
      </c>
      <c r="F150" s="223"/>
      <c r="G150" s="223"/>
      <c r="H150" s="223"/>
      <c r="I150" s="223"/>
      <c r="J150" s="223"/>
      <c r="K150" s="223"/>
      <c r="L150" s="223"/>
      <c r="M150" s="223"/>
      <c r="N150" s="223"/>
      <c r="O150" s="223"/>
      <c r="P150" s="223"/>
      <c r="Q150" s="223"/>
      <c r="R150" s="223"/>
      <c r="S150" s="223"/>
      <c r="T150" s="223"/>
      <c r="U150" s="223"/>
      <c r="V150" s="224"/>
    </row>
    <row r="151" spans="1:22" ht="17.25" hidden="1" customHeight="1" outlineLevel="1">
      <c r="A151" s="94"/>
      <c r="B151" s="242"/>
      <c r="C151" s="243"/>
      <c r="D151" s="243"/>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42"/>
      <c r="C152" s="243"/>
      <c r="D152" s="243"/>
      <c r="E152" s="90">
        <v>27</v>
      </c>
      <c r="F152" s="202" t="s">
        <v>90</v>
      </c>
      <c r="G152" s="202"/>
      <c r="H152" s="202"/>
      <c r="I152" s="202"/>
      <c r="J152" s="202"/>
      <c r="K152" s="296" t="s">
        <v>113</v>
      </c>
      <c r="L152" s="297"/>
      <c r="M152" s="58"/>
      <c r="N152" s="120"/>
      <c r="O152" s="120"/>
      <c r="P152" s="120"/>
      <c r="Q152" s="120"/>
      <c r="R152" s="120"/>
      <c r="S152" s="120"/>
      <c r="T152" s="120"/>
      <c r="U152" s="120"/>
      <c r="V152" s="59"/>
    </row>
    <row r="153" spans="1:22" ht="17.25" hidden="1" customHeight="1" outlineLevel="1">
      <c r="A153" s="94"/>
      <c r="B153" s="242"/>
      <c r="C153" s="243"/>
      <c r="D153" s="243"/>
      <c r="E153" s="90">
        <v>33</v>
      </c>
      <c r="F153" s="202" t="s">
        <v>91</v>
      </c>
      <c r="G153" s="202"/>
      <c r="H153" s="202"/>
      <c r="I153" s="202"/>
      <c r="J153" s="202"/>
      <c r="K153" s="296" t="s">
        <v>113</v>
      </c>
      <c r="L153" s="297"/>
      <c r="M153" s="58"/>
      <c r="N153" s="120"/>
      <c r="O153" s="120"/>
      <c r="P153" s="120"/>
      <c r="Q153" s="120"/>
      <c r="R153" s="120"/>
      <c r="S153" s="120"/>
      <c r="T153" s="120"/>
      <c r="U153" s="120"/>
      <c r="V153" s="59"/>
    </row>
    <row r="154" spans="1:22" ht="17.25" hidden="1" customHeight="1" outlineLevel="1">
      <c r="A154" s="94"/>
      <c r="B154" s="242"/>
      <c r="C154" s="243"/>
      <c r="D154" s="243"/>
      <c r="E154" s="90">
        <v>35</v>
      </c>
      <c r="F154" s="202" t="s">
        <v>92</v>
      </c>
      <c r="G154" s="202"/>
      <c r="H154" s="202"/>
      <c r="I154" s="202"/>
      <c r="J154" s="202"/>
      <c r="K154" s="296" t="s">
        <v>113</v>
      </c>
      <c r="L154" s="297"/>
      <c r="M154" s="58"/>
      <c r="N154" s="120"/>
      <c r="O154" s="120"/>
      <c r="P154" s="120"/>
      <c r="Q154" s="120"/>
      <c r="R154" s="120"/>
      <c r="S154" s="120"/>
      <c r="T154" s="120"/>
      <c r="U154" s="120"/>
      <c r="V154" s="59"/>
    </row>
    <row r="155" spans="1:22" ht="17.25" hidden="1" customHeight="1" outlineLevel="1">
      <c r="A155" s="94"/>
      <c r="B155" s="242"/>
      <c r="C155" s="243"/>
      <c r="D155" s="243"/>
      <c r="E155" s="90" t="s">
        <v>88</v>
      </c>
      <c r="F155" s="202" t="s">
        <v>93</v>
      </c>
      <c r="G155" s="202"/>
      <c r="H155" s="202"/>
      <c r="I155" s="202"/>
      <c r="J155" s="202"/>
      <c r="K155" s="296" t="s">
        <v>113</v>
      </c>
      <c r="L155" s="297"/>
      <c r="M155" s="58" t="s">
        <v>131</v>
      </c>
      <c r="N155" s="120"/>
      <c r="O155" s="120"/>
      <c r="P155" s="120"/>
      <c r="Q155" s="120"/>
      <c r="R155" s="120"/>
      <c r="S155" s="120"/>
      <c r="T155" s="120"/>
      <c r="U155" s="120"/>
      <c r="V155" s="59"/>
    </row>
    <row r="156" spans="1:22" ht="17.25" hidden="1" customHeight="1" outlineLevel="1">
      <c r="A156" s="94"/>
      <c r="B156" s="242"/>
      <c r="C156" s="243"/>
      <c r="D156" s="243"/>
      <c r="E156" s="90">
        <v>36</v>
      </c>
      <c r="F156" s="202" t="s">
        <v>94</v>
      </c>
      <c r="G156" s="202"/>
      <c r="H156" s="202"/>
      <c r="I156" s="202"/>
      <c r="J156" s="202"/>
      <c r="K156" s="296" t="s">
        <v>113</v>
      </c>
      <c r="L156" s="297"/>
      <c r="M156" s="58"/>
      <c r="N156" s="120"/>
      <c r="O156" s="120"/>
      <c r="P156" s="120"/>
      <c r="Q156" s="120"/>
      <c r="R156" s="120"/>
      <c r="S156" s="120"/>
      <c r="T156" s="120"/>
      <c r="U156" s="120"/>
      <c r="V156" s="59"/>
    </row>
    <row r="157" spans="1:22" ht="17.25" hidden="1" customHeight="1" outlineLevel="1">
      <c r="A157" s="94"/>
      <c r="B157" s="242"/>
      <c r="C157" s="243"/>
      <c r="D157" s="243"/>
      <c r="E157" s="90">
        <v>38</v>
      </c>
      <c r="F157" s="202" t="s">
        <v>95</v>
      </c>
      <c r="G157" s="202"/>
      <c r="H157" s="202"/>
      <c r="I157" s="202"/>
      <c r="J157" s="202"/>
      <c r="K157" s="296" t="s">
        <v>113</v>
      </c>
      <c r="L157" s="297"/>
      <c r="M157" s="58"/>
      <c r="N157" s="120"/>
      <c r="O157" s="120"/>
      <c r="P157" s="120"/>
      <c r="Q157" s="120"/>
      <c r="R157" s="120"/>
      <c r="S157" s="120"/>
      <c r="T157" s="120"/>
      <c r="U157" s="120"/>
      <c r="V157" s="59"/>
    </row>
    <row r="158" spans="1:22" ht="17.25" hidden="1" customHeight="1" outlineLevel="1">
      <c r="A158" s="94"/>
      <c r="B158" s="242"/>
      <c r="C158" s="243"/>
      <c r="D158" s="243"/>
      <c r="E158" s="90" t="s">
        <v>89</v>
      </c>
      <c r="F158" s="202" t="s">
        <v>96</v>
      </c>
      <c r="G158" s="202"/>
      <c r="H158" s="202"/>
      <c r="I158" s="202"/>
      <c r="J158" s="202"/>
      <c r="K158" s="296" t="s">
        <v>113</v>
      </c>
      <c r="L158" s="297"/>
      <c r="M158" s="58"/>
      <c r="N158" s="120"/>
      <c r="O158" s="120"/>
      <c r="P158" s="120"/>
      <c r="Q158" s="120"/>
      <c r="R158" s="120"/>
      <c r="S158" s="120"/>
      <c r="T158" s="120"/>
      <c r="U158" s="120"/>
      <c r="V158" s="59"/>
    </row>
    <row r="159" spans="1:22" ht="17.25" hidden="1" customHeight="1" outlineLevel="1">
      <c r="A159" s="94"/>
      <c r="B159" s="244"/>
      <c r="C159" s="245"/>
      <c r="D159" s="245"/>
      <c r="E159" s="91">
        <v>62</v>
      </c>
      <c r="F159" s="213" t="s">
        <v>99</v>
      </c>
      <c r="G159" s="213"/>
      <c r="H159" s="213"/>
      <c r="I159" s="213"/>
      <c r="J159" s="213"/>
      <c r="K159" s="298" t="s">
        <v>113</v>
      </c>
      <c r="L159" s="299"/>
      <c r="M159" s="60"/>
      <c r="N159" s="121"/>
      <c r="O159" s="121"/>
      <c r="P159" s="121"/>
      <c r="Q159" s="121"/>
      <c r="R159" s="121"/>
      <c r="S159" s="121"/>
      <c r="T159" s="121"/>
      <c r="U159" s="121"/>
      <c r="V159" s="62"/>
    </row>
    <row r="160" spans="1:22" ht="31.5" hidden="1" customHeight="1" outlineLevel="1">
      <c r="A160" s="94"/>
      <c r="B160" s="208" t="s">
        <v>68</v>
      </c>
      <c r="C160" s="209"/>
      <c r="D160" s="209"/>
      <c r="E160" s="210" t="s">
        <v>101</v>
      </c>
      <c r="F160" s="211"/>
      <c r="G160" s="211"/>
      <c r="H160" s="211"/>
      <c r="I160" s="211"/>
      <c r="J160" s="211"/>
      <c r="K160" s="291"/>
      <c r="L160" s="291"/>
      <c r="M160" s="211"/>
      <c r="N160" s="211"/>
      <c r="O160" s="211"/>
      <c r="P160" s="211"/>
      <c r="Q160" s="211"/>
      <c r="R160" s="211"/>
      <c r="S160" s="211"/>
      <c r="T160" s="211"/>
      <c r="U160" s="211"/>
      <c r="V160" s="212"/>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4" t="s">
        <v>66</v>
      </c>
      <c r="C163" s="215"/>
      <c r="D163" s="215"/>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4"/>
      <c r="B164" s="198" t="s">
        <v>81</v>
      </c>
      <c r="C164" s="199"/>
      <c r="D164" s="200"/>
      <c r="E164" s="219" t="s">
        <v>133</v>
      </c>
      <c r="F164" s="220"/>
      <c r="G164" s="220"/>
      <c r="H164" s="220"/>
      <c r="I164" s="220"/>
      <c r="J164" s="220"/>
      <c r="K164" s="220"/>
      <c r="L164" s="220"/>
      <c r="M164" s="220"/>
      <c r="N164" s="220"/>
      <c r="O164" s="220"/>
      <c r="P164" s="220"/>
      <c r="Q164" s="220"/>
      <c r="R164" s="220"/>
      <c r="S164" s="220"/>
      <c r="T164" s="220"/>
      <c r="U164" s="220"/>
      <c r="V164" s="221"/>
    </row>
    <row r="165" spans="1:22" ht="105.75" hidden="1" customHeight="1" outlineLevel="1">
      <c r="A165" s="94"/>
      <c r="B165" s="208" t="s">
        <v>82</v>
      </c>
      <c r="C165" s="209"/>
      <c r="D165" s="209"/>
      <c r="E165" s="210"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4"/>
      <c r="B166" s="240" t="s">
        <v>67</v>
      </c>
      <c r="C166" s="241"/>
      <c r="D166" s="241"/>
      <c r="E166" s="222" t="s">
        <v>85</v>
      </c>
      <c r="F166" s="223"/>
      <c r="G166" s="223"/>
      <c r="H166" s="223"/>
      <c r="I166" s="223"/>
      <c r="J166" s="223"/>
      <c r="K166" s="223"/>
      <c r="L166" s="223"/>
      <c r="M166" s="223"/>
      <c r="N166" s="223"/>
      <c r="O166" s="223"/>
      <c r="P166" s="223"/>
      <c r="Q166" s="223"/>
      <c r="R166" s="223"/>
      <c r="S166" s="223"/>
      <c r="T166" s="223"/>
      <c r="U166" s="223"/>
      <c r="V166" s="224"/>
    </row>
    <row r="167" spans="1:22" ht="17.25" hidden="1" customHeight="1" outlineLevel="1">
      <c r="A167" s="94"/>
      <c r="B167" s="242"/>
      <c r="C167" s="243"/>
      <c r="D167" s="243"/>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42"/>
      <c r="C168" s="243"/>
      <c r="D168" s="243"/>
      <c r="E168" s="90">
        <v>27</v>
      </c>
      <c r="F168" s="202" t="s">
        <v>90</v>
      </c>
      <c r="G168" s="202"/>
      <c r="H168" s="202"/>
      <c r="I168" s="202"/>
      <c r="J168" s="202"/>
      <c r="K168" s="287" t="s">
        <v>114</v>
      </c>
      <c r="L168" s="288"/>
      <c r="M168" s="58"/>
      <c r="N168" s="120"/>
      <c r="O168" s="120"/>
      <c r="P168" s="120"/>
      <c r="Q168" s="120"/>
      <c r="R168" s="120"/>
      <c r="S168" s="120"/>
      <c r="T168" s="120"/>
      <c r="U168" s="120"/>
      <c r="V168" s="59"/>
    </row>
    <row r="169" spans="1:22" ht="17.25" hidden="1" customHeight="1" outlineLevel="1">
      <c r="A169" s="94"/>
      <c r="B169" s="242"/>
      <c r="C169" s="243"/>
      <c r="D169" s="243"/>
      <c r="E169" s="90">
        <v>33</v>
      </c>
      <c r="F169" s="202" t="s">
        <v>91</v>
      </c>
      <c r="G169" s="202"/>
      <c r="H169" s="202"/>
      <c r="I169" s="202"/>
      <c r="J169" s="202"/>
      <c r="K169" s="287" t="s">
        <v>114</v>
      </c>
      <c r="L169" s="288"/>
      <c r="M169" s="58"/>
      <c r="N169" s="120"/>
      <c r="O169" s="120"/>
      <c r="P169" s="120"/>
      <c r="Q169" s="120"/>
      <c r="R169" s="120"/>
      <c r="S169" s="120"/>
      <c r="T169" s="120"/>
      <c r="U169" s="120"/>
      <c r="V169" s="59"/>
    </row>
    <row r="170" spans="1:22" ht="17.25" hidden="1" customHeight="1" outlineLevel="1">
      <c r="A170" s="94"/>
      <c r="B170" s="242"/>
      <c r="C170" s="243"/>
      <c r="D170" s="243"/>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42"/>
      <c r="C171" s="243"/>
      <c r="D171" s="243"/>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42"/>
      <c r="C172" s="243"/>
      <c r="D172" s="243"/>
      <c r="E172" s="90">
        <v>36</v>
      </c>
      <c r="F172" s="202" t="s">
        <v>94</v>
      </c>
      <c r="G172" s="202"/>
      <c r="H172" s="202"/>
      <c r="I172" s="202"/>
      <c r="J172" s="202"/>
      <c r="K172" s="287" t="s">
        <v>114</v>
      </c>
      <c r="L172" s="288"/>
      <c r="M172" s="58"/>
      <c r="N172" s="120"/>
      <c r="O172" s="120"/>
      <c r="P172" s="120"/>
      <c r="Q172" s="120"/>
      <c r="R172" s="120"/>
      <c r="S172" s="120"/>
      <c r="T172" s="120"/>
      <c r="U172" s="120"/>
      <c r="V172" s="59"/>
    </row>
    <row r="173" spans="1:22" ht="17.25" hidden="1" customHeight="1" outlineLevel="1">
      <c r="A173" s="94"/>
      <c r="B173" s="242"/>
      <c r="C173" s="243"/>
      <c r="D173" s="243"/>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42"/>
      <c r="C174" s="243"/>
      <c r="D174" s="243"/>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44"/>
      <c r="C175" s="245"/>
      <c r="D175" s="245"/>
      <c r="E175" s="91">
        <v>62</v>
      </c>
      <c r="F175" s="213" t="s">
        <v>99</v>
      </c>
      <c r="G175" s="213"/>
      <c r="H175" s="213"/>
      <c r="I175" s="213"/>
      <c r="J175" s="213"/>
      <c r="K175" s="204" t="s">
        <v>100</v>
      </c>
      <c r="L175" s="205"/>
      <c r="M175" s="60"/>
      <c r="N175" s="121"/>
      <c r="O175" s="121"/>
      <c r="P175" s="121"/>
      <c r="Q175" s="121"/>
      <c r="R175" s="121"/>
      <c r="S175" s="121"/>
      <c r="T175" s="121"/>
      <c r="U175" s="121"/>
      <c r="V175" s="62"/>
    </row>
    <row r="176" spans="1:22" ht="31.5" hidden="1" customHeight="1" outlineLevel="1">
      <c r="A176" s="94"/>
      <c r="B176" s="208" t="s">
        <v>68</v>
      </c>
      <c r="C176" s="209"/>
      <c r="D176" s="209"/>
      <c r="E176" s="210" t="s">
        <v>101</v>
      </c>
      <c r="F176" s="211"/>
      <c r="G176" s="211"/>
      <c r="H176" s="211"/>
      <c r="I176" s="211"/>
      <c r="J176" s="211"/>
      <c r="K176" s="211"/>
      <c r="L176" s="211"/>
      <c r="M176" s="211"/>
      <c r="N176" s="211"/>
      <c r="O176" s="211"/>
      <c r="P176" s="211"/>
      <c r="Q176" s="211"/>
      <c r="R176" s="211"/>
      <c r="S176" s="211"/>
      <c r="T176" s="211"/>
      <c r="U176" s="211"/>
      <c r="V176" s="212"/>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4" t="s">
        <v>66</v>
      </c>
      <c r="C179" s="215"/>
      <c r="D179" s="215"/>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4"/>
      <c r="B180" s="198" t="s">
        <v>81</v>
      </c>
      <c r="C180" s="199"/>
      <c r="D180" s="200"/>
      <c r="E180" s="219" t="s">
        <v>136</v>
      </c>
      <c r="F180" s="220"/>
      <c r="G180" s="220"/>
      <c r="H180" s="220"/>
      <c r="I180" s="220"/>
      <c r="J180" s="220"/>
      <c r="K180" s="220"/>
      <c r="L180" s="220"/>
      <c r="M180" s="220"/>
      <c r="N180" s="220"/>
      <c r="O180" s="220"/>
      <c r="P180" s="220"/>
      <c r="Q180" s="220"/>
      <c r="R180" s="220"/>
      <c r="S180" s="220"/>
      <c r="T180" s="220"/>
      <c r="U180" s="220"/>
      <c r="V180" s="221"/>
    </row>
    <row r="181" spans="1:22" ht="105.75" hidden="1" customHeight="1" outlineLevel="1">
      <c r="A181" s="94"/>
      <c r="B181" s="208" t="s">
        <v>82</v>
      </c>
      <c r="C181" s="209"/>
      <c r="D181" s="209"/>
      <c r="E181" s="210"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4"/>
      <c r="B182" s="240" t="s">
        <v>67</v>
      </c>
      <c r="C182" s="241"/>
      <c r="D182" s="241"/>
      <c r="E182" s="222" t="s">
        <v>85</v>
      </c>
      <c r="F182" s="223"/>
      <c r="G182" s="223"/>
      <c r="H182" s="223"/>
      <c r="I182" s="223"/>
      <c r="J182" s="223"/>
      <c r="K182" s="223"/>
      <c r="L182" s="223"/>
      <c r="M182" s="223"/>
      <c r="N182" s="223"/>
      <c r="O182" s="223"/>
      <c r="P182" s="223"/>
      <c r="Q182" s="223"/>
      <c r="R182" s="223"/>
      <c r="S182" s="223"/>
      <c r="T182" s="223"/>
      <c r="U182" s="223"/>
      <c r="V182" s="224"/>
    </row>
    <row r="183" spans="1:22" ht="17.25" hidden="1" customHeight="1" outlineLevel="1">
      <c r="A183" s="94"/>
      <c r="B183" s="242"/>
      <c r="C183" s="243"/>
      <c r="D183" s="243"/>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42"/>
      <c r="C184" s="243"/>
      <c r="D184" s="243"/>
      <c r="E184" s="90">
        <v>27</v>
      </c>
      <c r="F184" s="202" t="s">
        <v>90</v>
      </c>
      <c r="G184" s="202"/>
      <c r="H184" s="202"/>
      <c r="I184" s="202"/>
      <c r="J184" s="202"/>
      <c r="K184" s="287" t="s">
        <v>114</v>
      </c>
      <c r="L184" s="288"/>
      <c r="M184" s="58"/>
      <c r="N184" s="120"/>
      <c r="O184" s="120"/>
      <c r="P184" s="120"/>
      <c r="Q184" s="120"/>
      <c r="R184" s="120"/>
      <c r="S184" s="120"/>
      <c r="T184" s="120"/>
      <c r="U184" s="120"/>
      <c r="V184" s="59"/>
    </row>
    <row r="185" spans="1:22" ht="17.25" hidden="1" customHeight="1" outlineLevel="1">
      <c r="A185" s="94"/>
      <c r="B185" s="242"/>
      <c r="C185" s="243"/>
      <c r="D185" s="243"/>
      <c r="E185" s="90">
        <v>33</v>
      </c>
      <c r="F185" s="202" t="s">
        <v>91</v>
      </c>
      <c r="G185" s="202"/>
      <c r="H185" s="202"/>
      <c r="I185" s="202"/>
      <c r="J185" s="202"/>
      <c r="K185" s="287" t="s">
        <v>114</v>
      </c>
      <c r="L185" s="288"/>
      <c r="M185" s="58"/>
      <c r="N185" s="120"/>
      <c r="O185" s="120"/>
      <c r="P185" s="120"/>
      <c r="Q185" s="120"/>
      <c r="R185" s="120"/>
      <c r="S185" s="120"/>
      <c r="T185" s="120"/>
      <c r="U185" s="120"/>
      <c r="V185" s="59"/>
    </row>
    <row r="186" spans="1:22" ht="17.25" hidden="1" customHeight="1" outlineLevel="1">
      <c r="A186" s="94"/>
      <c r="B186" s="242"/>
      <c r="C186" s="243"/>
      <c r="D186" s="243"/>
      <c r="E186" s="90">
        <v>35</v>
      </c>
      <c r="F186" s="202" t="s">
        <v>92</v>
      </c>
      <c r="G186" s="202"/>
      <c r="H186" s="202"/>
      <c r="I186" s="202"/>
      <c r="J186" s="202"/>
      <c r="K186" s="287" t="s">
        <v>114</v>
      </c>
      <c r="L186" s="288"/>
      <c r="M186" s="58"/>
      <c r="N186" s="120"/>
      <c r="O186" s="120"/>
      <c r="P186" s="120"/>
      <c r="Q186" s="120"/>
      <c r="R186" s="120"/>
      <c r="S186" s="120"/>
      <c r="T186" s="120"/>
      <c r="U186" s="120"/>
      <c r="V186" s="59"/>
    </row>
    <row r="187" spans="1:22" ht="17.25" hidden="1" customHeight="1" outlineLevel="1">
      <c r="A187" s="94"/>
      <c r="B187" s="242"/>
      <c r="C187" s="243"/>
      <c r="D187" s="243"/>
      <c r="E187" s="90" t="s">
        <v>88</v>
      </c>
      <c r="F187" s="202" t="s">
        <v>93</v>
      </c>
      <c r="G187" s="202"/>
      <c r="H187" s="202"/>
      <c r="I187" s="202"/>
      <c r="J187" s="202"/>
      <c r="K187" s="287" t="s">
        <v>114</v>
      </c>
      <c r="L187" s="288"/>
      <c r="M187" s="58"/>
      <c r="N187" s="120"/>
      <c r="O187" s="120"/>
      <c r="P187" s="120"/>
      <c r="Q187" s="120"/>
      <c r="R187" s="120"/>
      <c r="S187" s="120"/>
      <c r="T187" s="120"/>
      <c r="U187" s="120"/>
      <c r="V187" s="59"/>
    </row>
    <row r="188" spans="1:22" ht="17.25" hidden="1" customHeight="1" outlineLevel="1">
      <c r="A188" s="94"/>
      <c r="B188" s="242"/>
      <c r="C188" s="243"/>
      <c r="D188" s="243"/>
      <c r="E188" s="90">
        <v>36</v>
      </c>
      <c r="F188" s="202" t="s">
        <v>94</v>
      </c>
      <c r="G188" s="202"/>
      <c r="H188" s="202"/>
      <c r="I188" s="202"/>
      <c r="J188" s="202"/>
      <c r="K188" s="287" t="s">
        <v>114</v>
      </c>
      <c r="L188" s="288"/>
      <c r="M188" s="58"/>
      <c r="N188" s="120"/>
      <c r="O188" s="120"/>
      <c r="P188" s="120"/>
      <c r="Q188" s="120"/>
      <c r="R188" s="120"/>
      <c r="S188" s="120"/>
      <c r="T188" s="120"/>
      <c r="U188" s="120"/>
      <c r="V188" s="59"/>
    </row>
    <row r="189" spans="1:22" ht="17.25" hidden="1" customHeight="1" outlineLevel="1">
      <c r="A189" s="94"/>
      <c r="B189" s="242"/>
      <c r="C189" s="243"/>
      <c r="D189" s="243"/>
      <c r="E189" s="90">
        <v>38</v>
      </c>
      <c r="F189" s="202" t="s">
        <v>95</v>
      </c>
      <c r="G189" s="202"/>
      <c r="H189" s="202"/>
      <c r="I189" s="202"/>
      <c r="J189" s="202"/>
      <c r="K189" s="287" t="s">
        <v>114</v>
      </c>
      <c r="L189" s="288"/>
      <c r="M189" s="58"/>
      <c r="N189" s="120"/>
      <c r="O189" s="120"/>
      <c r="P189" s="120"/>
      <c r="Q189" s="120"/>
      <c r="R189" s="120"/>
      <c r="S189" s="120"/>
      <c r="T189" s="120"/>
      <c r="U189" s="120"/>
      <c r="V189" s="59"/>
    </row>
    <row r="190" spans="1:22" ht="17.25" hidden="1" customHeight="1" outlineLevel="1">
      <c r="A190" s="94"/>
      <c r="B190" s="242"/>
      <c r="C190" s="243"/>
      <c r="D190" s="243"/>
      <c r="E190" s="90" t="s">
        <v>89</v>
      </c>
      <c r="F190" s="202" t="s">
        <v>96</v>
      </c>
      <c r="G190" s="202"/>
      <c r="H190" s="202"/>
      <c r="I190" s="202"/>
      <c r="J190" s="202"/>
      <c r="K190" s="287" t="s">
        <v>114</v>
      </c>
      <c r="L190" s="288"/>
      <c r="M190" s="58"/>
      <c r="N190" s="120"/>
      <c r="O190" s="120"/>
      <c r="P190" s="120"/>
      <c r="Q190" s="120"/>
      <c r="R190" s="120"/>
      <c r="S190" s="120"/>
      <c r="T190" s="120"/>
      <c r="U190" s="120"/>
      <c r="V190" s="59"/>
    </row>
    <row r="191" spans="1:22" ht="17.25" hidden="1" customHeight="1" outlineLevel="1">
      <c r="A191" s="94"/>
      <c r="B191" s="244"/>
      <c r="C191" s="245"/>
      <c r="D191" s="245"/>
      <c r="E191" s="91">
        <v>62</v>
      </c>
      <c r="F191" s="213" t="s">
        <v>99</v>
      </c>
      <c r="G191" s="213"/>
      <c r="H191" s="213"/>
      <c r="I191" s="213"/>
      <c r="J191" s="213"/>
      <c r="K191" s="287" t="s">
        <v>114</v>
      </c>
      <c r="L191" s="288"/>
      <c r="M191" s="60"/>
      <c r="N191" s="121"/>
      <c r="O191" s="121"/>
      <c r="P191" s="121"/>
      <c r="Q191" s="121"/>
      <c r="R191" s="121"/>
      <c r="S191" s="121"/>
      <c r="T191" s="121"/>
      <c r="U191" s="121"/>
      <c r="V191" s="62"/>
    </row>
    <row r="192" spans="1:22" ht="31.5" hidden="1" customHeight="1" outlineLevel="1">
      <c r="A192" s="94"/>
      <c r="B192" s="208" t="s">
        <v>68</v>
      </c>
      <c r="C192" s="209"/>
      <c r="D192" s="209"/>
      <c r="E192" s="210" t="s">
        <v>101</v>
      </c>
      <c r="F192" s="211"/>
      <c r="G192" s="211"/>
      <c r="H192" s="211"/>
      <c r="I192" s="211"/>
      <c r="J192" s="211"/>
      <c r="K192" s="211"/>
      <c r="L192" s="211"/>
      <c r="M192" s="211"/>
      <c r="N192" s="211"/>
      <c r="O192" s="211"/>
      <c r="P192" s="211"/>
      <c r="Q192" s="211"/>
      <c r="R192" s="211"/>
      <c r="S192" s="211"/>
      <c r="T192" s="211"/>
      <c r="U192" s="211"/>
      <c r="V192" s="212"/>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D2</v>
      </c>
      <c r="B195" s="238" t="s">
        <v>154</v>
      </c>
      <c r="C195" s="239"/>
      <c r="D195" s="239"/>
      <c r="E195" s="239"/>
      <c r="F195" s="239"/>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4" t="s">
        <v>66</v>
      </c>
      <c r="C196" s="215"/>
      <c r="D196" s="215"/>
      <c r="E196" s="216" t="s">
        <v>83</v>
      </c>
      <c r="F196" s="217"/>
      <c r="G196" s="217"/>
      <c r="H196" s="217"/>
      <c r="I196" s="217"/>
      <c r="J196" s="217"/>
      <c r="K196" s="217"/>
      <c r="L196" s="217"/>
      <c r="M196" s="217"/>
      <c r="N196" s="217"/>
      <c r="O196" s="217"/>
      <c r="P196" s="217"/>
      <c r="Q196" s="217"/>
      <c r="R196" s="217"/>
      <c r="S196" s="217"/>
      <c r="T196" s="217"/>
      <c r="U196" s="217"/>
      <c r="V196" s="218"/>
    </row>
    <row r="197" spans="1:22" ht="46.5" hidden="1" customHeight="1" outlineLevel="1">
      <c r="A197" s="94"/>
      <c r="B197" s="198" t="s">
        <v>81</v>
      </c>
      <c r="C197" s="199"/>
      <c r="D197" s="200"/>
      <c r="E197" s="219" t="s">
        <v>84</v>
      </c>
      <c r="F197" s="220"/>
      <c r="G197" s="220"/>
      <c r="H197" s="220"/>
      <c r="I197" s="220"/>
      <c r="J197" s="220"/>
      <c r="K197" s="220"/>
      <c r="L197" s="220"/>
      <c r="M197" s="220"/>
      <c r="N197" s="220"/>
      <c r="O197" s="220"/>
      <c r="P197" s="220"/>
      <c r="Q197" s="220"/>
      <c r="R197" s="220"/>
      <c r="S197" s="220"/>
      <c r="T197" s="220"/>
      <c r="U197" s="220"/>
      <c r="V197" s="221"/>
    </row>
    <row r="198" spans="1:22" ht="52.5" hidden="1" customHeight="1" outlineLevel="1">
      <c r="A198" s="94"/>
      <c r="B198" s="208" t="s">
        <v>82</v>
      </c>
      <c r="C198" s="209"/>
      <c r="D198" s="209"/>
      <c r="E198" s="210" t="s">
        <v>102</v>
      </c>
      <c r="F198" s="211"/>
      <c r="G198" s="211"/>
      <c r="H198" s="211"/>
      <c r="I198" s="211"/>
      <c r="J198" s="211"/>
      <c r="K198" s="211"/>
      <c r="L198" s="211"/>
      <c r="M198" s="211"/>
      <c r="N198" s="211"/>
      <c r="O198" s="211"/>
      <c r="P198" s="211"/>
      <c r="Q198" s="211"/>
      <c r="R198" s="211"/>
      <c r="S198" s="211"/>
      <c r="T198" s="211"/>
      <c r="U198" s="211"/>
      <c r="V198" s="212"/>
    </row>
    <row r="199" spans="1:22" ht="43.5" hidden="1" customHeight="1" outlineLevel="1">
      <c r="A199" s="94"/>
      <c r="B199" s="240" t="s">
        <v>67</v>
      </c>
      <c r="C199" s="241"/>
      <c r="D199" s="241"/>
      <c r="E199" s="222" t="s">
        <v>85</v>
      </c>
      <c r="F199" s="223"/>
      <c r="G199" s="223"/>
      <c r="H199" s="223"/>
      <c r="I199" s="223"/>
      <c r="J199" s="223"/>
      <c r="K199" s="223"/>
      <c r="L199" s="223"/>
      <c r="M199" s="223"/>
      <c r="N199" s="223"/>
      <c r="O199" s="223"/>
      <c r="P199" s="223"/>
      <c r="Q199" s="223"/>
      <c r="R199" s="223"/>
      <c r="S199" s="223"/>
      <c r="T199" s="223"/>
      <c r="U199" s="223"/>
      <c r="V199" s="224"/>
    </row>
    <row r="200" spans="1:22" ht="17.25" hidden="1" customHeight="1" outlineLevel="1">
      <c r="A200" s="94"/>
      <c r="B200" s="242"/>
      <c r="C200" s="243"/>
      <c r="D200" s="243"/>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42"/>
      <c r="C201" s="243"/>
      <c r="D201" s="243"/>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42"/>
      <c r="C202" s="243"/>
      <c r="D202" s="243"/>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42"/>
      <c r="C203" s="243"/>
      <c r="D203" s="243"/>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42"/>
      <c r="C204" s="243"/>
      <c r="D204" s="243"/>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42"/>
      <c r="C205" s="243"/>
      <c r="D205" s="243"/>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42"/>
      <c r="C206" s="243"/>
      <c r="D206" s="243"/>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42"/>
      <c r="C207" s="243"/>
      <c r="D207" s="243"/>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44"/>
      <c r="C208" s="245"/>
      <c r="D208" s="245"/>
      <c r="E208" s="91">
        <v>62</v>
      </c>
      <c r="F208" s="213" t="s">
        <v>99</v>
      </c>
      <c r="G208" s="213"/>
      <c r="H208" s="213"/>
      <c r="I208" s="213"/>
      <c r="J208" s="213"/>
      <c r="K208" s="204" t="s">
        <v>100</v>
      </c>
      <c r="L208" s="205"/>
      <c r="M208" s="60"/>
      <c r="N208" s="150"/>
      <c r="O208" s="150"/>
      <c r="P208" s="150"/>
      <c r="Q208" s="150"/>
      <c r="R208" s="150"/>
      <c r="S208" s="150"/>
      <c r="T208" s="150"/>
      <c r="U208" s="150"/>
      <c r="V208" s="62"/>
    </row>
    <row r="209" spans="1:22" ht="31.5" hidden="1" customHeight="1" outlineLevel="1">
      <c r="A209" s="94"/>
      <c r="B209" s="208" t="s">
        <v>68</v>
      </c>
      <c r="C209" s="209"/>
      <c r="D209" s="209"/>
      <c r="E209" s="210" t="s">
        <v>101</v>
      </c>
      <c r="F209" s="211"/>
      <c r="G209" s="211"/>
      <c r="H209" s="211"/>
      <c r="I209" s="211"/>
      <c r="J209" s="211"/>
      <c r="K209" s="211"/>
      <c r="L209" s="211"/>
      <c r="M209" s="211"/>
      <c r="N209" s="211"/>
      <c r="O209" s="211"/>
      <c r="P209" s="211"/>
      <c r="Q209" s="211"/>
      <c r="R209" s="211"/>
      <c r="S209" s="211"/>
      <c r="T209" s="211"/>
      <c r="U209" s="211"/>
      <c r="V209" s="212"/>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ollapsed="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4" t="s">
        <v>66</v>
      </c>
      <c r="C212" s="215"/>
      <c r="D212" s="215"/>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4"/>
      <c r="B213" s="198" t="s">
        <v>81</v>
      </c>
      <c r="C213" s="199"/>
      <c r="D213" s="200"/>
      <c r="E213" s="219" t="s">
        <v>104</v>
      </c>
      <c r="F213" s="220"/>
      <c r="G213" s="220"/>
      <c r="H213" s="220"/>
      <c r="I213" s="220"/>
      <c r="J213" s="220"/>
      <c r="K213" s="220"/>
      <c r="L213" s="220"/>
      <c r="M213" s="220"/>
      <c r="N213" s="220"/>
      <c r="O213" s="220"/>
      <c r="P213" s="220"/>
      <c r="Q213" s="220"/>
      <c r="R213" s="220"/>
      <c r="S213" s="220"/>
      <c r="T213" s="220"/>
      <c r="U213" s="220"/>
      <c r="V213" s="221"/>
    </row>
    <row r="214" spans="1:22" ht="105.75" hidden="1" customHeight="1" outlineLevel="1">
      <c r="A214" s="94"/>
      <c r="B214" s="208" t="s">
        <v>82</v>
      </c>
      <c r="C214" s="209"/>
      <c r="D214" s="209"/>
      <c r="E214" s="210"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4"/>
      <c r="B215" s="240" t="s">
        <v>67</v>
      </c>
      <c r="C215" s="241"/>
      <c r="D215" s="241"/>
      <c r="E215" s="222" t="s">
        <v>85</v>
      </c>
      <c r="F215" s="223"/>
      <c r="G215" s="223"/>
      <c r="H215" s="223"/>
      <c r="I215" s="223"/>
      <c r="J215" s="223"/>
      <c r="K215" s="223"/>
      <c r="L215" s="223"/>
      <c r="M215" s="223"/>
      <c r="N215" s="223"/>
      <c r="O215" s="223"/>
      <c r="P215" s="223"/>
      <c r="Q215" s="223"/>
      <c r="R215" s="223"/>
      <c r="S215" s="223"/>
      <c r="T215" s="223"/>
      <c r="U215" s="223"/>
      <c r="V215" s="224"/>
    </row>
    <row r="216" spans="1:22" ht="17.25" hidden="1" customHeight="1" outlineLevel="1">
      <c r="A216" s="94"/>
      <c r="B216" s="242"/>
      <c r="C216" s="243"/>
      <c r="D216" s="243"/>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42"/>
      <c r="C217" s="243"/>
      <c r="D217" s="243"/>
      <c r="E217" s="90">
        <v>27</v>
      </c>
      <c r="F217" s="202" t="s">
        <v>90</v>
      </c>
      <c r="G217" s="202"/>
      <c r="H217" s="202"/>
      <c r="I217" s="202"/>
      <c r="J217" s="202"/>
      <c r="K217" s="287" t="s">
        <v>106</v>
      </c>
      <c r="L217" s="288"/>
      <c r="M217" s="122"/>
      <c r="N217" s="123"/>
      <c r="O217" s="123"/>
      <c r="P217" s="149"/>
      <c r="Q217" s="149"/>
      <c r="R217" s="149"/>
      <c r="S217" s="149"/>
      <c r="T217" s="149"/>
      <c r="U217" s="149"/>
      <c r="V217" s="59"/>
    </row>
    <row r="218" spans="1:22" ht="17.25" hidden="1" customHeight="1" outlineLevel="1">
      <c r="A218" s="94"/>
      <c r="B218" s="242"/>
      <c r="C218" s="243"/>
      <c r="D218" s="243"/>
      <c r="E218" s="90">
        <v>33</v>
      </c>
      <c r="F218" s="202" t="s">
        <v>91</v>
      </c>
      <c r="G218" s="202"/>
      <c r="H218" s="202"/>
      <c r="I218" s="202"/>
      <c r="J218" s="202"/>
      <c r="K218" s="287" t="s">
        <v>106</v>
      </c>
      <c r="L218" s="288"/>
      <c r="M218" s="122"/>
      <c r="N218" s="123"/>
      <c r="O218" s="123"/>
      <c r="P218" s="149"/>
      <c r="Q218" s="149"/>
      <c r="R218" s="149"/>
      <c r="S218" s="149"/>
      <c r="T218" s="149"/>
      <c r="U218" s="149"/>
      <c r="V218" s="59"/>
    </row>
    <row r="219" spans="1:22" ht="17.25" hidden="1" customHeight="1" outlineLevel="1">
      <c r="A219" s="94"/>
      <c r="B219" s="242"/>
      <c r="C219" s="243"/>
      <c r="D219" s="243"/>
      <c r="E219" s="90">
        <v>35</v>
      </c>
      <c r="F219" s="202" t="s">
        <v>92</v>
      </c>
      <c r="G219" s="202"/>
      <c r="H219" s="202"/>
      <c r="I219" s="202"/>
      <c r="J219" s="202"/>
      <c r="K219" s="287" t="s">
        <v>106</v>
      </c>
      <c r="L219" s="288"/>
      <c r="M219" s="122"/>
      <c r="N219" s="123"/>
      <c r="O219" s="123"/>
      <c r="P219" s="149"/>
      <c r="Q219" s="149"/>
      <c r="R219" s="149"/>
      <c r="S219" s="149"/>
      <c r="T219" s="149"/>
      <c r="U219" s="149"/>
      <c r="V219" s="59"/>
    </row>
    <row r="220" spans="1:22" ht="17.25" hidden="1" customHeight="1" outlineLevel="1">
      <c r="A220" s="94"/>
      <c r="B220" s="242"/>
      <c r="C220" s="243"/>
      <c r="D220" s="243"/>
      <c r="E220" s="90" t="s">
        <v>88</v>
      </c>
      <c r="F220" s="202" t="s">
        <v>93</v>
      </c>
      <c r="G220" s="202"/>
      <c r="H220" s="202"/>
      <c r="I220" s="202"/>
      <c r="J220" s="202"/>
      <c r="K220" s="287" t="s">
        <v>106</v>
      </c>
      <c r="L220" s="288"/>
      <c r="M220" s="58"/>
      <c r="N220" s="149"/>
      <c r="O220" s="149"/>
      <c r="P220" s="149"/>
      <c r="Q220" s="149"/>
      <c r="R220" s="149"/>
      <c r="S220" s="149"/>
      <c r="T220" s="149"/>
      <c r="U220" s="149"/>
      <c r="V220" s="59"/>
    </row>
    <row r="221" spans="1:22" ht="17.25" hidden="1" customHeight="1" outlineLevel="1">
      <c r="A221" s="94"/>
      <c r="B221" s="242"/>
      <c r="C221" s="243"/>
      <c r="D221" s="243"/>
      <c r="E221" s="90">
        <v>36</v>
      </c>
      <c r="F221" s="202" t="s">
        <v>94</v>
      </c>
      <c r="G221" s="202"/>
      <c r="H221" s="202"/>
      <c r="I221" s="202"/>
      <c r="J221" s="202"/>
      <c r="K221" s="287" t="s">
        <v>106</v>
      </c>
      <c r="L221" s="288"/>
      <c r="M221" s="58"/>
      <c r="N221" s="149"/>
      <c r="O221" s="149"/>
      <c r="P221" s="149"/>
      <c r="Q221" s="149"/>
      <c r="R221" s="149"/>
      <c r="S221" s="149"/>
      <c r="T221" s="149"/>
      <c r="U221" s="149"/>
      <c r="V221" s="59"/>
    </row>
    <row r="222" spans="1:22" ht="17.25" hidden="1" customHeight="1" outlineLevel="1">
      <c r="A222" s="94"/>
      <c r="B222" s="242"/>
      <c r="C222" s="243"/>
      <c r="D222" s="243"/>
      <c r="E222" s="90">
        <v>38</v>
      </c>
      <c r="F222" s="202" t="s">
        <v>95</v>
      </c>
      <c r="G222" s="202"/>
      <c r="H222" s="202"/>
      <c r="I222" s="202"/>
      <c r="J222" s="202"/>
      <c r="K222" s="287" t="s">
        <v>106</v>
      </c>
      <c r="L222" s="288"/>
      <c r="M222" s="58"/>
      <c r="N222" s="149"/>
      <c r="O222" s="149"/>
      <c r="P222" s="149"/>
      <c r="Q222" s="149"/>
      <c r="R222" s="149"/>
      <c r="S222" s="149"/>
      <c r="T222" s="149"/>
      <c r="U222" s="149"/>
      <c r="V222" s="59"/>
    </row>
    <row r="223" spans="1:22" ht="17.25" hidden="1" customHeight="1" outlineLevel="1">
      <c r="A223" s="94"/>
      <c r="B223" s="242"/>
      <c r="C223" s="243"/>
      <c r="D223" s="243"/>
      <c r="E223" s="90" t="s">
        <v>89</v>
      </c>
      <c r="F223" s="202" t="s">
        <v>96</v>
      </c>
      <c r="G223" s="202"/>
      <c r="H223" s="202"/>
      <c r="I223" s="202"/>
      <c r="J223" s="202"/>
      <c r="K223" s="287" t="s">
        <v>106</v>
      </c>
      <c r="L223" s="288"/>
      <c r="M223" s="58"/>
      <c r="N223" s="149"/>
      <c r="O223" s="149"/>
      <c r="P223" s="149"/>
      <c r="Q223" s="149"/>
      <c r="R223" s="149"/>
      <c r="S223" s="149"/>
      <c r="T223" s="149"/>
      <c r="U223" s="149"/>
      <c r="V223" s="59"/>
    </row>
    <row r="224" spans="1:22" ht="17.25" hidden="1" customHeight="1" outlineLevel="1">
      <c r="A224" s="94"/>
      <c r="B224" s="244"/>
      <c r="C224" s="245"/>
      <c r="D224" s="245"/>
      <c r="E224" s="91">
        <v>62</v>
      </c>
      <c r="F224" s="213" t="s">
        <v>99</v>
      </c>
      <c r="G224" s="213"/>
      <c r="H224" s="213"/>
      <c r="I224" s="213"/>
      <c r="J224" s="213"/>
      <c r="K224" s="289" t="s">
        <v>106</v>
      </c>
      <c r="L224" s="290"/>
      <c r="M224" s="60"/>
      <c r="N224" s="150"/>
      <c r="O224" s="150"/>
      <c r="P224" s="150"/>
      <c r="Q224" s="150"/>
      <c r="R224" s="150"/>
      <c r="S224" s="150"/>
      <c r="T224" s="150"/>
      <c r="U224" s="150"/>
      <c r="V224" s="62"/>
    </row>
    <row r="225" spans="1:22" ht="31.5" hidden="1" customHeight="1" outlineLevel="1">
      <c r="A225" s="94"/>
      <c r="B225" s="208" t="s">
        <v>68</v>
      </c>
      <c r="C225" s="209"/>
      <c r="D225" s="209"/>
      <c r="E225" s="300" t="s">
        <v>101</v>
      </c>
      <c r="F225" s="291"/>
      <c r="G225" s="291"/>
      <c r="H225" s="291"/>
      <c r="I225" s="291"/>
      <c r="J225" s="291"/>
      <c r="K225" s="291"/>
      <c r="L225" s="291"/>
      <c r="M225" s="211"/>
      <c r="N225" s="211"/>
      <c r="O225" s="211"/>
      <c r="P225" s="211"/>
      <c r="Q225" s="211"/>
      <c r="R225" s="211"/>
      <c r="S225" s="211"/>
      <c r="T225" s="211"/>
      <c r="U225" s="211"/>
      <c r="V225" s="212"/>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4" t="s">
        <v>66</v>
      </c>
      <c r="C228" s="215"/>
      <c r="D228" s="215"/>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4"/>
      <c r="B229" s="198" t="s">
        <v>81</v>
      </c>
      <c r="C229" s="199"/>
      <c r="D229" s="200"/>
      <c r="E229" s="219" t="s">
        <v>108</v>
      </c>
      <c r="F229" s="220"/>
      <c r="G229" s="220"/>
      <c r="H229" s="220"/>
      <c r="I229" s="220"/>
      <c r="J229" s="220"/>
      <c r="K229" s="220"/>
      <c r="L229" s="220"/>
      <c r="M229" s="220"/>
      <c r="N229" s="220"/>
      <c r="O229" s="220"/>
      <c r="P229" s="220"/>
      <c r="Q229" s="220"/>
      <c r="R229" s="220"/>
      <c r="S229" s="220"/>
      <c r="T229" s="220"/>
      <c r="U229" s="220"/>
      <c r="V229" s="221"/>
    </row>
    <row r="230" spans="1:22" ht="105.75" hidden="1" customHeight="1" outlineLevel="1">
      <c r="A230" s="94"/>
      <c r="B230" s="208" t="s">
        <v>82</v>
      </c>
      <c r="C230" s="209"/>
      <c r="D230" s="209"/>
      <c r="E230" s="210"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4"/>
      <c r="B231" s="240" t="s">
        <v>67</v>
      </c>
      <c r="C231" s="241"/>
      <c r="D231" s="241"/>
      <c r="E231" s="222" t="s">
        <v>85</v>
      </c>
      <c r="F231" s="223"/>
      <c r="G231" s="223"/>
      <c r="H231" s="223"/>
      <c r="I231" s="223"/>
      <c r="J231" s="223"/>
      <c r="K231" s="223"/>
      <c r="L231" s="223"/>
      <c r="M231" s="223"/>
      <c r="N231" s="223"/>
      <c r="O231" s="223"/>
      <c r="P231" s="223"/>
      <c r="Q231" s="223"/>
      <c r="R231" s="223"/>
      <c r="S231" s="223"/>
      <c r="T231" s="223"/>
      <c r="U231" s="223"/>
      <c r="V231" s="224"/>
    </row>
    <row r="232" spans="1:22" ht="17.25" hidden="1" customHeight="1" outlineLevel="1">
      <c r="A232" s="94"/>
      <c r="B232" s="242"/>
      <c r="C232" s="243"/>
      <c r="D232" s="243"/>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42"/>
      <c r="C233" s="243"/>
      <c r="D233" s="243"/>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42"/>
      <c r="C234" s="243"/>
      <c r="D234" s="243"/>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42"/>
      <c r="C235" s="243"/>
      <c r="D235" s="243"/>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42"/>
      <c r="C236" s="243"/>
      <c r="D236" s="243"/>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42"/>
      <c r="C237" s="243"/>
      <c r="D237" s="243"/>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42"/>
      <c r="C238" s="243"/>
      <c r="D238" s="243"/>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42"/>
      <c r="C239" s="243"/>
      <c r="D239" s="243"/>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44"/>
      <c r="C240" s="245"/>
      <c r="D240" s="245"/>
      <c r="E240" s="91">
        <v>62</v>
      </c>
      <c r="F240" s="213" t="s">
        <v>99</v>
      </c>
      <c r="G240" s="213"/>
      <c r="H240" s="213"/>
      <c r="I240" s="213"/>
      <c r="J240" s="213"/>
      <c r="K240" s="204" t="s">
        <v>100</v>
      </c>
      <c r="L240" s="205"/>
      <c r="M240" s="60"/>
      <c r="N240" s="150"/>
      <c r="O240" s="150"/>
      <c r="P240" s="150"/>
      <c r="Q240" s="150"/>
      <c r="R240" s="150"/>
      <c r="S240" s="150"/>
      <c r="T240" s="150"/>
      <c r="U240" s="150"/>
      <c r="V240" s="62"/>
    </row>
    <row r="241" spans="1:22" ht="31.5" hidden="1" customHeight="1" outlineLevel="1">
      <c r="A241" s="94"/>
      <c r="B241" s="208" t="s">
        <v>68</v>
      </c>
      <c r="C241" s="209"/>
      <c r="D241" s="209"/>
      <c r="E241" s="210" t="s">
        <v>101</v>
      </c>
      <c r="F241" s="211"/>
      <c r="G241" s="211"/>
      <c r="H241" s="211"/>
      <c r="I241" s="211"/>
      <c r="J241" s="211"/>
      <c r="K241" s="211"/>
      <c r="L241" s="211"/>
      <c r="M241" s="211"/>
      <c r="N241" s="211"/>
      <c r="O241" s="211"/>
      <c r="P241" s="211"/>
      <c r="Q241" s="211"/>
      <c r="R241" s="211"/>
      <c r="S241" s="211"/>
      <c r="T241" s="211"/>
      <c r="U241" s="211"/>
      <c r="V241" s="212"/>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4" t="s">
        <v>66</v>
      </c>
      <c r="C244" s="215"/>
      <c r="D244" s="215"/>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4"/>
      <c r="B245" s="198" t="s">
        <v>81</v>
      </c>
      <c r="C245" s="199"/>
      <c r="D245" s="200"/>
      <c r="E245" s="219" t="s">
        <v>111</v>
      </c>
      <c r="F245" s="220"/>
      <c r="G245" s="220"/>
      <c r="H245" s="220"/>
      <c r="I245" s="220"/>
      <c r="J245" s="220"/>
      <c r="K245" s="220"/>
      <c r="L245" s="220"/>
      <c r="M245" s="220"/>
      <c r="N245" s="220"/>
      <c r="O245" s="220"/>
      <c r="P245" s="220"/>
      <c r="Q245" s="220"/>
      <c r="R245" s="220"/>
      <c r="S245" s="220"/>
      <c r="T245" s="220"/>
      <c r="U245" s="220"/>
      <c r="V245" s="221"/>
    </row>
    <row r="246" spans="1:22" ht="105.75" hidden="1" customHeight="1" outlineLevel="1">
      <c r="A246" s="94"/>
      <c r="B246" s="208" t="s">
        <v>82</v>
      </c>
      <c r="C246" s="209"/>
      <c r="D246" s="209"/>
      <c r="E246" s="210"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4"/>
      <c r="B247" s="240" t="s">
        <v>67</v>
      </c>
      <c r="C247" s="241"/>
      <c r="D247" s="241"/>
      <c r="E247" s="222" t="s">
        <v>85</v>
      </c>
      <c r="F247" s="223"/>
      <c r="G247" s="223"/>
      <c r="H247" s="223"/>
      <c r="I247" s="223"/>
      <c r="J247" s="223"/>
      <c r="K247" s="223"/>
      <c r="L247" s="223"/>
      <c r="M247" s="223"/>
      <c r="N247" s="223"/>
      <c r="O247" s="223"/>
      <c r="P247" s="223"/>
      <c r="Q247" s="223"/>
      <c r="R247" s="223"/>
      <c r="S247" s="223"/>
      <c r="T247" s="223"/>
      <c r="U247" s="223"/>
      <c r="V247" s="224"/>
    </row>
    <row r="248" spans="1:22" ht="17.25" hidden="1" customHeight="1" outlineLevel="1">
      <c r="A248" s="94"/>
      <c r="B248" s="242"/>
      <c r="C248" s="243"/>
      <c r="D248" s="243"/>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hidden="1" customHeight="1" outlineLevel="1">
      <c r="A249" s="94"/>
      <c r="B249" s="242"/>
      <c r="C249" s="243"/>
      <c r="D249" s="243"/>
      <c r="E249" s="90">
        <v>27</v>
      </c>
      <c r="F249" s="202" t="s">
        <v>90</v>
      </c>
      <c r="G249" s="202"/>
      <c r="H249" s="202"/>
      <c r="I249" s="202"/>
      <c r="J249" s="202"/>
      <c r="K249" s="292" t="s">
        <v>113</v>
      </c>
      <c r="L249" s="293"/>
      <c r="M249" s="58"/>
      <c r="N249" s="149"/>
      <c r="O249" s="149"/>
      <c r="P249" s="149"/>
      <c r="Q249" s="149"/>
      <c r="R249" s="149"/>
      <c r="S249" s="149"/>
      <c r="T249" s="149"/>
      <c r="U249" s="149"/>
      <c r="V249" s="59"/>
    </row>
    <row r="250" spans="1:22" ht="17.25" hidden="1" customHeight="1" outlineLevel="1">
      <c r="A250" s="94"/>
      <c r="B250" s="242"/>
      <c r="C250" s="243"/>
      <c r="D250" s="243"/>
      <c r="E250" s="90">
        <v>33</v>
      </c>
      <c r="F250" s="202" t="s">
        <v>91</v>
      </c>
      <c r="G250" s="202"/>
      <c r="H250" s="202"/>
      <c r="I250" s="202"/>
      <c r="J250" s="202"/>
      <c r="K250" s="287" t="s">
        <v>114</v>
      </c>
      <c r="L250" s="288"/>
      <c r="M250" s="58"/>
      <c r="N250" s="149"/>
      <c r="O250" s="149"/>
      <c r="P250" s="149"/>
      <c r="Q250" s="149"/>
      <c r="R250" s="149"/>
      <c r="S250" s="149"/>
      <c r="T250" s="149"/>
      <c r="U250" s="149"/>
      <c r="V250" s="59"/>
    </row>
    <row r="251" spans="1:22" ht="17.25" hidden="1" customHeight="1" outlineLevel="1">
      <c r="A251" s="94"/>
      <c r="B251" s="242"/>
      <c r="C251" s="243"/>
      <c r="D251" s="243"/>
      <c r="E251" s="90">
        <v>35</v>
      </c>
      <c r="F251" s="202" t="s">
        <v>92</v>
      </c>
      <c r="G251" s="202"/>
      <c r="H251" s="202"/>
      <c r="I251" s="202"/>
      <c r="J251" s="202"/>
      <c r="K251" s="292" t="s">
        <v>113</v>
      </c>
      <c r="L251" s="293"/>
      <c r="M251" s="58"/>
      <c r="N251" s="149"/>
      <c r="O251" s="149"/>
      <c r="P251" s="149"/>
      <c r="Q251" s="149"/>
      <c r="R251" s="149"/>
      <c r="S251" s="149"/>
      <c r="T251" s="149"/>
      <c r="U251" s="149"/>
      <c r="V251" s="59"/>
    </row>
    <row r="252" spans="1:22" ht="17.25" hidden="1" customHeight="1" outlineLevel="1">
      <c r="A252" s="94"/>
      <c r="B252" s="242"/>
      <c r="C252" s="243"/>
      <c r="D252" s="243"/>
      <c r="E252" s="90" t="s">
        <v>88</v>
      </c>
      <c r="F252" s="202" t="s">
        <v>93</v>
      </c>
      <c r="G252" s="202"/>
      <c r="H252" s="202"/>
      <c r="I252" s="202"/>
      <c r="J252" s="202"/>
      <c r="K252" s="292" t="s">
        <v>113</v>
      </c>
      <c r="L252" s="293"/>
      <c r="M252" s="58"/>
      <c r="N252" s="149"/>
      <c r="O252" s="149"/>
      <c r="P252" s="149"/>
      <c r="Q252" s="149"/>
      <c r="R252" s="149"/>
      <c r="S252" s="149"/>
      <c r="T252" s="149"/>
      <c r="U252" s="149"/>
      <c r="V252" s="59"/>
    </row>
    <row r="253" spans="1:22" ht="17.25" hidden="1" customHeight="1" outlineLevel="1">
      <c r="A253" s="94"/>
      <c r="B253" s="242"/>
      <c r="C253" s="243"/>
      <c r="D253" s="243"/>
      <c r="E253" s="90">
        <v>36</v>
      </c>
      <c r="F253" s="202" t="s">
        <v>94</v>
      </c>
      <c r="G253" s="202"/>
      <c r="H253" s="202"/>
      <c r="I253" s="202"/>
      <c r="J253" s="202"/>
      <c r="K253" s="292" t="s">
        <v>113</v>
      </c>
      <c r="L253" s="293"/>
      <c r="M253" s="58"/>
      <c r="N253" s="149"/>
      <c r="O253" s="149"/>
      <c r="P253" s="149"/>
      <c r="Q253" s="149"/>
      <c r="R253" s="149"/>
      <c r="S253" s="149"/>
      <c r="T253" s="149"/>
      <c r="U253" s="149"/>
      <c r="V253" s="59"/>
    </row>
    <row r="254" spans="1:22" ht="17.25" hidden="1" customHeight="1" outlineLevel="1">
      <c r="A254" s="94"/>
      <c r="B254" s="242"/>
      <c r="C254" s="243"/>
      <c r="D254" s="243"/>
      <c r="E254" s="90">
        <v>38</v>
      </c>
      <c r="F254" s="202" t="s">
        <v>95</v>
      </c>
      <c r="G254" s="202"/>
      <c r="H254" s="202"/>
      <c r="I254" s="202"/>
      <c r="J254" s="202"/>
      <c r="K254" s="292" t="s">
        <v>113</v>
      </c>
      <c r="L254" s="293"/>
      <c r="M254" s="58"/>
      <c r="N254" s="149"/>
      <c r="O254" s="149"/>
      <c r="P254" s="149"/>
      <c r="Q254" s="149"/>
      <c r="R254" s="149"/>
      <c r="S254" s="149"/>
      <c r="T254" s="149"/>
      <c r="U254" s="149"/>
      <c r="V254" s="59"/>
    </row>
    <row r="255" spans="1:22" ht="17.25" hidden="1" customHeight="1" outlineLevel="1">
      <c r="A255" s="94"/>
      <c r="B255" s="242"/>
      <c r="C255" s="243"/>
      <c r="D255" s="243"/>
      <c r="E255" s="90" t="s">
        <v>89</v>
      </c>
      <c r="F255" s="202" t="s">
        <v>96</v>
      </c>
      <c r="G255" s="202"/>
      <c r="H255" s="202"/>
      <c r="I255" s="202"/>
      <c r="J255" s="202"/>
      <c r="K255" s="287" t="s">
        <v>114</v>
      </c>
      <c r="L255" s="288"/>
      <c r="M255" s="58"/>
      <c r="N255" s="149"/>
      <c r="O255" s="149"/>
      <c r="P255" s="149"/>
      <c r="Q255" s="149"/>
      <c r="R255" s="149"/>
      <c r="S255" s="149"/>
      <c r="T255" s="149"/>
      <c r="U255" s="149"/>
      <c r="V255" s="59"/>
    </row>
    <row r="256" spans="1:22" ht="17.25" hidden="1" customHeight="1" outlineLevel="1">
      <c r="A256" s="94"/>
      <c r="B256" s="244"/>
      <c r="C256" s="245"/>
      <c r="D256" s="245"/>
      <c r="E256" s="91">
        <v>62</v>
      </c>
      <c r="F256" s="213" t="s">
        <v>99</v>
      </c>
      <c r="G256" s="213"/>
      <c r="H256" s="213"/>
      <c r="I256" s="213"/>
      <c r="J256" s="213"/>
      <c r="K256" s="292" t="s">
        <v>113</v>
      </c>
      <c r="L256" s="293"/>
      <c r="M256" s="60"/>
      <c r="N256" s="150"/>
      <c r="O256" s="150"/>
      <c r="P256" s="150"/>
      <c r="Q256" s="150"/>
      <c r="R256" s="150"/>
      <c r="S256" s="150"/>
      <c r="T256" s="150"/>
      <c r="U256" s="150"/>
      <c r="V256" s="62"/>
    </row>
    <row r="257" spans="1:22" ht="31.5" hidden="1" customHeight="1" outlineLevel="1">
      <c r="A257" s="94"/>
      <c r="B257" s="208" t="s">
        <v>68</v>
      </c>
      <c r="C257" s="209"/>
      <c r="D257" s="209"/>
      <c r="E257" s="210" t="s">
        <v>101</v>
      </c>
      <c r="F257" s="211"/>
      <c r="G257" s="211"/>
      <c r="H257" s="211"/>
      <c r="I257" s="211"/>
      <c r="J257" s="211"/>
      <c r="K257" s="211"/>
      <c r="L257" s="211"/>
      <c r="M257" s="211"/>
      <c r="N257" s="211"/>
      <c r="O257" s="211"/>
      <c r="P257" s="211"/>
      <c r="Q257" s="211"/>
      <c r="R257" s="211"/>
      <c r="S257" s="211"/>
      <c r="T257" s="211"/>
      <c r="U257" s="211"/>
      <c r="V257" s="212"/>
    </row>
    <row r="258" spans="1:22" ht="59.25" hidden="1" customHeight="1" outlineLevel="1" thickBot="1">
      <c r="A258" s="94"/>
      <c r="B258" s="206" t="s">
        <v>69</v>
      </c>
      <c r="C258" s="207"/>
      <c r="D258" s="207"/>
      <c r="E258" s="193" t="s">
        <v>86</v>
      </c>
      <c r="F258" s="194"/>
      <c r="G258" s="194"/>
      <c r="H258" s="194"/>
      <c r="I258" s="194"/>
      <c r="J258" s="194"/>
      <c r="K258" s="194"/>
      <c r="L258" s="194"/>
      <c r="M258" s="194"/>
      <c r="N258" s="194"/>
      <c r="O258" s="194"/>
      <c r="P258" s="194"/>
      <c r="Q258" s="194"/>
      <c r="R258" s="194"/>
      <c r="S258" s="194"/>
      <c r="T258" s="194"/>
      <c r="U258" s="194"/>
      <c r="V258" s="195"/>
    </row>
    <row r="259" spans="1:22" ht="14.25" hidden="1"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4" t="s">
        <v>66</v>
      </c>
      <c r="C260" s="215"/>
      <c r="D260" s="215"/>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4"/>
      <c r="B261" s="198" t="s">
        <v>81</v>
      </c>
      <c r="C261" s="199"/>
      <c r="D261" s="200"/>
      <c r="E261" s="219" t="s">
        <v>116</v>
      </c>
      <c r="F261" s="220"/>
      <c r="G261" s="220"/>
      <c r="H261" s="220"/>
      <c r="I261" s="220"/>
      <c r="J261" s="220"/>
      <c r="K261" s="220"/>
      <c r="L261" s="220"/>
      <c r="M261" s="220"/>
      <c r="N261" s="220"/>
      <c r="O261" s="220"/>
      <c r="P261" s="220"/>
      <c r="Q261" s="220"/>
      <c r="R261" s="220"/>
      <c r="S261" s="220"/>
      <c r="T261" s="220"/>
      <c r="U261" s="220"/>
      <c r="V261" s="221"/>
    </row>
    <row r="262" spans="1:22" ht="105.75" hidden="1" customHeight="1" outlineLevel="1">
      <c r="A262" s="94"/>
      <c r="B262" s="208" t="s">
        <v>82</v>
      </c>
      <c r="C262" s="209"/>
      <c r="D262" s="209"/>
      <c r="E262" s="210"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4"/>
      <c r="B263" s="240" t="s">
        <v>67</v>
      </c>
      <c r="C263" s="241"/>
      <c r="D263" s="241"/>
      <c r="E263" s="222" t="s">
        <v>85</v>
      </c>
      <c r="F263" s="223"/>
      <c r="G263" s="223"/>
      <c r="H263" s="223"/>
      <c r="I263" s="223"/>
      <c r="J263" s="223"/>
      <c r="K263" s="223"/>
      <c r="L263" s="223"/>
      <c r="M263" s="223"/>
      <c r="N263" s="223"/>
      <c r="O263" s="223"/>
      <c r="P263" s="223"/>
      <c r="Q263" s="223"/>
      <c r="R263" s="223"/>
      <c r="S263" s="223"/>
      <c r="T263" s="223"/>
      <c r="U263" s="223"/>
      <c r="V263" s="224"/>
    </row>
    <row r="264" spans="1:22" ht="17.25" hidden="1" customHeight="1" outlineLevel="1">
      <c r="A264" s="94"/>
      <c r="B264" s="242"/>
      <c r="C264" s="243"/>
      <c r="D264" s="243"/>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42"/>
      <c r="C265" s="243"/>
      <c r="D265" s="243"/>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42"/>
      <c r="C266" s="243"/>
      <c r="D266" s="243"/>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42"/>
      <c r="C267" s="243"/>
      <c r="D267" s="243"/>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42"/>
      <c r="C268" s="243"/>
      <c r="D268" s="243"/>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42"/>
      <c r="C269" s="243"/>
      <c r="D269" s="243"/>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42"/>
      <c r="C270" s="243"/>
      <c r="D270" s="243"/>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42"/>
      <c r="C271" s="243"/>
      <c r="D271" s="243"/>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44"/>
      <c r="C272" s="245"/>
      <c r="D272" s="245"/>
      <c r="E272" s="91">
        <v>62</v>
      </c>
      <c r="F272" s="213" t="s">
        <v>99</v>
      </c>
      <c r="G272" s="213"/>
      <c r="H272" s="213"/>
      <c r="I272" s="213"/>
      <c r="J272" s="213"/>
      <c r="K272" s="292" t="s">
        <v>113</v>
      </c>
      <c r="L272" s="293"/>
      <c r="M272" s="60"/>
      <c r="N272" s="150"/>
      <c r="O272" s="150"/>
      <c r="P272" s="150"/>
      <c r="Q272" s="150"/>
      <c r="R272" s="150"/>
      <c r="S272" s="150"/>
      <c r="T272" s="150"/>
      <c r="U272" s="150"/>
      <c r="V272" s="62"/>
    </row>
    <row r="273" spans="1:22" ht="31.5" hidden="1" customHeight="1" outlineLevel="1">
      <c r="A273" s="94"/>
      <c r="B273" s="208" t="s">
        <v>68</v>
      </c>
      <c r="C273" s="209"/>
      <c r="D273" s="209"/>
      <c r="E273" s="210" t="s">
        <v>101</v>
      </c>
      <c r="F273" s="211"/>
      <c r="G273" s="211"/>
      <c r="H273" s="211"/>
      <c r="I273" s="211"/>
      <c r="J273" s="211"/>
      <c r="K273" s="291"/>
      <c r="L273" s="291"/>
      <c r="M273" s="211"/>
      <c r="N273" s="211"/>
      <c r="O273" s="211"/>
      <c r="P273" s="211"/>
      <c r="Q273" s="211"/>
      <c r="R273" s="211"/>
      <c r="S273" s="211"/>
      <c r="T273" s="211"/>
      <c r="U273" s="211"/>
      <c r="V273" s="212"/>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4" t="s">
        <v>66</v>
      </c>
      <c r="C276" s="215"/>
      <c r="D276" s="215"/>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4"/>
      <c r="B277" s="198" t="s">
        <v>81</v>
      </c>
      <c r="C277" s="199"/>
      <c r="D277" s="200"/>
      <c r="E277" s="219" t="s">
        <v>120</v>
      </c>
      <c r="F277" s="220"/>
      <c r="G277" s="220"/>
      <c r="H277" s="220"/>
      <c r="I277" s="220"/>
      <c r="J277" s="220"/>
      <c r="K277" s="220"/>
      <c r="L277" s="220"/>
      <c r="M277" s="220"/>
      <c r="N277" s="220"/>
      <c r="O277" s="220"/>
      <c r="P277" s="220"/>
      <c r="Q277" s="220"/>
      <c r="R277" s="220"/>
      <c r="S277" s="220"/>
      <c r="T277" s="220"/>
      <c r="U277" s="220"/>
      <c r="V277" s="221"/>
    </row>
    <row r="278" spans="1:22" ht="105.75" hidden="1" customHeight="1" outlineLevel="1">
      <c r="A278" s="94"/>
      <c r="B278" s="208" t="s">
        <v>82</v>
      </c>
      <c r="C278" s="209"/>
      <c r="D278" s="209"/>
      <c r="E278" s="210"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4"/>
      <c r="B279" s="240" t="s">
        <v>67</v>
      </c>
      <c r="C279" s="241"/>
      <c r="D279" s="241"/>
      <c r="E279" s="222" t="s">
        <v>85</v>
      </c>
      <c r="F279" s="223"/>
      <c r="G279" s="223"/>
      <c r="H279" s="223"/>
      <c r="I279" s="223"/>
      <c r="J279" s="223"/>
      <c r="K279" s="223"/>
      <c r="L279" s="223"/>
      <c r="M279" s="223"/>
      <c r="N279" s="223"/>
      <c r="O279" s="223"/>
      <c r="P279" s="223"/>
      <c r="Q279" s="223"/>
      <c r="R279" s="223"/>
      <c r="S279" s="223"/>
      <c r="T279" s="223"/>
      <c r="U279" s="223"/>
      <c r="V279" s="224"/>
    </row>
    <row r="280" spans="1:22" ht="17.25" hidden="1" customHeight="1" outlineLevel="1">
      <c r="A280" s="94"/>
      <c r="B280" s="242"/>
      <c r="C280" s="243"/>
      <c r="D280" s="243"/>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42"/>
      <c r="C281" s="243"/>
      <c r="D281" s="243"/>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42"/>
      <c r="C282" s="243"/>
      <c r="D282" s="243"/>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42"/>
      <c r="C283" s="243"/>
      <c r="D283" s="243"/>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42"/>
      <c r="C284" s="243"/>
      <c r="D284" s="243"/>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42"/>
      <c r="C285" s="243"/>
      <c r="D285" s="243"/>
      <c r="E285" s="90">
        <v>36</v>
      </c>
      <c r="F285" s="202" t="s">
        <v>94</v>
      </c>
      <c r="G285" s="202"/>
      <c r="H285" s="202"/>
      <c r="I285" s="202"/>
      <c r="J285" s="202"/>
      <c r="K285" s="292" t="s">
        <v>113</v>
      </c>
      <c r="L285" s="293"/>
      <c r="M285" s="58"/>
      <c r="N285" s="149"/>
      <c r="O285" s="149"/>
      <c r="P285" s="149"/>
      <c r="Q285" s="149"/>
      <c r="R285" s="149"/>
      <c r="S285" s="149"/>
      <c r="T285" s="149"/>
      <c r="U285" s="149"/>
      <c r="V285" s="59"/>
    </row>
    <row r="286" spans="1:22" ht="17.25" hidden="1" customHeight="1" outlineLevel="1">
      <c r="A286" s="94"/>
      <c r="B286" s="242"/>
      <c r="C286" s="243"/>
      <c r="D286" s="243"/>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42"/>
      <c r="C287" s="243"/>
      <c r="D287" s="243"/>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44"/>
      <c r="C288" s="245"/>
      <c r="D288" s="245"/>
      <c r="E288" s="91">
        <v>62</v>
      </c>
      <c r="F288" s="213" t="s">
        <v>99</v>
      </c>
      <c r="G288" s="213"/>
      <c r="H288" s="213"/>
      <c r="I288" s="213"/>
      <c r="J288" s="213"/>
      <c r="K288" s="294" t="s">
        <v>100</v>
      </c>
      <c r="L288" s="295"/>
      <c r="M288" s="60"/>
      <c r="N288" s="150"/>
      <c r="O288" s="150"/>
      <c r="P288" s="150"/>
      <c r="Q288" s="150"/>
      <c r="R288" s="150"/>
      <c r="S288" s="150"/>
      <c r="T288" s="150"/>
      <c r="U288" s="150"/>
      <c r="V288" s="62"/>
    </row>
    <row r="289" spans="1:22" ht="31.5" hidden="1" customHeight="1" outlineLevel="1">
      <c r="A289" s="94"/>
      <c r="B289" s="208" t="s">
        <v>68</v>
      </c>
      <c r="C289" s="209"/>
      <c r="D289" s="209"/>
      <c r="E289" s="210" t="s">
        <v>101</v>
      </c>
      <c r="F289" s="211"/>
      <c r="G289" s="211"/>
      <c r="H289" s="211"/>
      <c r="I289" s="211"/>
      <c r="J289" s="211"/>
      <c r="K289" s="291"/>
      <c r="L289" s="291"/>
      <c r="M289" s="211"/>
      <c r="N289" s="211"/>
      <c r="O289" s="211"/>
      <c r="P289" s="211"/>
      <c r="Q289" s="211"/>
      <c r="R289" s="211"/>
      <c r="S289" s="211"/>
      <c r="T289" s="211"/>
      <c r="U289" s="211"/>
      <c r="V289" s="212"/>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ollapsed="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4" t="s">
        <v>66</v>
      </c>
      <c r="C292" s="215"/>
      <c r="D292" s="215"/>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4"/>
      <c r="B293" s="198" t="s">
        <v>81</v>
      </c>
      <c r="C293" s="199"/>
      <c r="D293" s="200"/>
      <c r="E293" s="219" t="s">
        <v>123</v>
      </c>
      <c r="F293" s="220"/>
      <c r="G293" s="220"/>
      <c r="H293" s="220"/>
      <c r="I293" s="220"/>
      <c r="J293" s="220"/>
      <c r="K293" s="220"/>
      <c r="L293" s="220"/>
      <c r="M293" s="220"/>
      <c r="N293" s="220"/>
      <c r="O293" s="220"/>
      <c r="P293" s="220"/>
      <c r="Q293" s="220"/>
      <c r="R293" s="220"/>
      <c r="S293" s="220"/>
      <c r="T293" s="220"/>
      <c r="U293" s="220"/>
      <c r="V293" s="221"/>
    </row>
    <row r="294" spans="1:22" ht="105.75" hidden="1" customHeight="1" outlineLevel="1">
      <c r="A294" s="94"/>
      <c r="B294" s="208" t="s">
        <v>82</v>
      </c>
      <c r="C294" s="209"/>
      <c r="D294" s="209"/>
      <c r="E294" s="210"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4"/>
      <c r="B295" s="240" t="s">
        <v>67</v>
      </c>
      <c r="C295" s="241"/>
      <c r="D295" s="241"/>
      <c r="E295" s="222" t="s">
        <v>85</v>
      </c>
      <c r="F295" s="223"/>
      <c r="G295" s="223"/>
      <c r="H295" s="223"/>
      <c r="I295" s="223"/>
      <c r="J295" s="223"/>
      <c r="K295" s="223"/>
      <c r="L295" s="223"/>
      <c r="M295" s="223"/>
      <c r="N295" s="223"/>
      <c r="O295" s="223"/>
      <c r="P295" s="223"/>
      <c r="Q295" s="223"/>
      <c r="R295" s="223"/>
      <c r="S295" s="223"/>
      <c r="T295" s="223"/>
      <c r="U295" s="223"/>
      <c r="V295" s="224"/>
    </row>
    <row r="296" spans="1:22" ht="17.25" hidden="1" customHeight="1" outlineLevel="1">
      <c r="A296" s="94"/>
      <c r="B296" s="242"/>
      <c r="C296" s="243"/>
      <c r="D296" s="243"/>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42"/>
      <c r="C297" s="243"/>
      <c r="D297" s="243"/>
      <c r="E297" s="90">
        <v>27</v>
      </c>
      <c r="F297" s="202" t="s">
        <v>90</v>
      </c>
      <c r="G297" s="202"/>
      <c r="H297" s="202"/>
      <c r="I297" s="202"/>
      <c r="J297" s="202"/>
      <c r="K297" s="292" t="s">
        <v>113</v>
      </c>
      <c r="L297" s="293"/>
      <c r="M297" s="58"/>
      <c r="N297" s="149"/>
      <c r="O297" s="149"/>
      <c r="P297" s="149"/>
      <c r="Q297" s="149"/>
      <c r="R297" s="149"/>
      <c r="S297" s="149"/>
      <c r="T297" s="149"/>
      <c r="U297" s="149"/>
      <c r="V297" s="59"/>
    </row>
    <row r="298" spans="1:22" ht="17.25" hidden="1" customHeight="1" outlineLevel="1">
      <c r="A298" s="94"/>
      <c r="B298" s="242"/>
      <c r="C298" s="243"/>
      <c r="D298" s="243"/>
      <c r="E298" s="90">
        <v>33</v>
      </c>
      <c r="F298" s="202" t="s">
        <v>91</v>
      </c>
      <c r="G298" s="202"/>
      <c r="H298" s="202"/>
      <c r="I298" s="202"/>
      <c r="J298" s="202"/>
      <c r="K298" s="292" t="s">
        <v>113</v>
      </c>
      <c r="L298" s="293"/>
      <c r="M298" s="58"/>
      <c r="N298" s="149"/>
      <c r="O298" s="149"/>
      <c r="P298" s="149"/>
      <c r="Q298" s="149"/>
      <c r="R298" s="149"/>
      <c r="S298" s="149"/>
      <c r="T298" s="149"/>
      <c r="U298" s="149"/>
      <c r="V298" s="59"/>
    </row>
    <row r="299" spans="1:22" ht="17.25" hidden="1" customHeight="1" outlineLevel="1">
      <c r="A299" s="94"/>
      <c r="B299" s="242"/>
      <c r="C299" s="243"/>
      <c r="D299" s="243"/>
      <c r="E299" s="90">
        <v>35</v>
      </c>
      <c r="F299" s="202" t="s">
        <v>92</v>
      </c>
      <c r="G299" s="202"/>
      <c r="H299" s="202"/>
      <c r="I299" s="202"/>
      <c r="J299" s="202"/>
      <c r="K299" s="292" t="s">
        <v>113</v>
      </c>
      <c r="L299" s="293"/>
      <c r="M299" s="58"/>
      <c r="N299" s="149"/>
      <c r="O299" s="149"/>
      <c r="P299" s="149"/>
      <c r="Q299" s="149"/>
      <c r="R299" s="149"/>
      <c r="S299" s="149"/>
      <c r="T299" s="149"/>
      <c r="U299" s="149"/>
      <c r="V299" s="59"/>
    </row>
    <row r="300" spans="1:22" ht="17.25" hidden="1" customHeight="1" outlineLevel="1">
      <c r="A300" s="94"/>
      <c r="B300" s="242"/>
      <c r="C300" s="243"/>
      <c r="D300" s="243"/>
      <c r="E300" s="90" t="s">
        <v>88</v>
      </c>
      <c r="F300" s="202" t="s">
        <v>93</v>
      </c>
      <c r="G300" s="202"/>
      <c r="H300" s="202"/>
      <c r="I300" s="202"/>
      <c r="J300" s="202"/>
      <c r="K300" s="292" t="s">
        <v>113</v>
      </c>
      <c r="L300" s="293"/>
      <c r="M300" s="58"/>
      <c r="N300" s="149"/>
      <c r="O300" s="149"/>
      <c r="P300" s="149"/>
      <c r="Q300" s="149"/>
      <c r="R300" s="149"/>
      <c r="S300" s="149"/>
      <c r="T300" s="149"/>
      <c r="U300" s="149"/>
      <c r="V300" s="59"/>
    </row>
    <row r="301" spans="1:22" ht="17.25" hidden="1" customHeight="1" outlineLevel="1">
      <c r="A301" s="94"/>
      <c r="B301" s="242"/>
      <c r="C301" s="243"/>
      <c r="D301" s="243"/>
      <c r="E301" s="90">
        <v>36</v>
      </c>
      <c r="F301" s="202" t="s">
        <v>94</v>
      </c>
      <c r="G301" s="202"/>
      <c r="H301" s="202"/>
      <c r="I301" s="202"/>
      <c r="J301" s="202"/>
      <c r="K301" s="292" t="s">
        <v>113</v>
      </c>
      <c r="L301" s="293"/>
      <c r="M301" s="58"/>
      <c r="N301" s="149"/>
      <c r="O301" s="149"/>
      <c r="P301" s="149"/>
      <c r="Q301" s="149"/>
      <c r="R301" s="149"/>
      <c r="S301" s="149"/>
      <c r="T301" s="149"/>
      <c r="U301" s="149"/>
      <c r="V301" s="59"/>
    </row>
    <row r="302" spans="1:22" ht="17.25" hidden="1" customHeight="1" outlineLevel="1">
      <c r="A302" s="94"/>
      <c r="B302" s="242"/>
      <c r="C302" s="243"/>
      <c r="D302" s="243"/>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42"/>
      <c r="C303" s="243"/>
      <c r="D303" s="243"/>
      <c r="E303" s="90" t="s">
        <v>89</v>
      </c>
      <c r="F303" s="202" t="s">
        <v>96</v>
      </c>
      <c r="G303" s="202"/>
      <c r="H303" s="202"/>
      <c r="I303" s="202"/>
      <c r="J303" s="202"/>
      <c r="K303" s="292" t="s">
        <v>113</v>
      </c>
      <c r="L303" s="293"/>
      <c r="M303" s="58"/>
      <c r="N303" s="149"/>
      <c r="O303" s="149"/>
      <c r="P303" s="149"/>
      <c r="Q303" s="149"/>
      <c r="R303" s="149"/>
      <c r="S303" s="149"/>
      <c r="T303" s="149"/>
      <c r="U303" s="149"/>
      <c r="V303" s="59"/>
    </row>
    <row r="304" spans="1:22" ht="17.25" hidden="1" customHeight="1" outlineLevel="1">
      <c r="A304" s="94"/>
      <c r="B304" s="244"/>
      <c r="C304" s="245"/>
      <c r="D304" s="245"/>
      <c r="E304" s="91">
        <v>62</v>
      </c>
      <c r="F304" s="213" t="s">
        <v>99</v>
      </c>
      <c r="G304" s="213"/>
      <c r="H304" s="213"/>
      <c r="I304" s="213"/>
      <c r="J304" s="213"/>
      <c r="K304" s="292" t="s">
        <v>113</v>
      </c>
      <c r="L304" s="293"/>
      <c r="M304" s="60"/>
      <c r="N304" s="150"/>
      <c r="O304" s="150"/>
      <c r="P304" s="150"/>
      <c r="Q304" s="150"/>
      <c r="R304" s="150"/>
      <c r="S304" s="150"/>
      <c r="T304" s="150"/>
      <c r="U304" s="150"/>
      <c r="V304" s="62"/>
    </row>
    <row r="305" spans="1:22" ht="31.5" hidden="1" customHeight="1" outlineLevel="1">
      <c r="A305" s="94"/>
      <c r="B305" s="208" t="s">
        <v>68</v>
      </c>
      <c r="C305" s="209"/>
      <c r="D305" s="209"/>
      <c r="E305" s="210" t="s">
        <v>101</v>
      </c>
      <c r="F305" s="211"/>
      <c r="G305" s="211"/>
      <c r="H305" s="211"/>
      <c r="I305" s="211"/>
      <c r="J305" s="211"/>
      <c r="K305" s="211"/>
      <c r="L305" s="211"/>
      <c r="M305" s="211"/>
      <c r="N305" s="211"/>
      <c r="O305" s="211"/>
      <c r="P305" s="211"/>
      <c r="Q305" s="211"/>
      <c r="R305" s="211"/>
      <c r="S305" s="211"/>
      <c r="T305" s="211"/>
      <c r="U305" s="211"/>
      <c r="V305" s="212"/>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4" t="s">
        <v>66</v>
      </c>
      <c r="C308" s="215"/>
      <c r="D308" s="215"/>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4"/>
      <c r="B309" s="198" t="s">
        <v>81</v>
      </c>
      <c r="C309" s="199"/>
      <c r="D309" s="200"/>
      <c r="E309" s="219" t="s">
        <v>126</v>
      </c>
      <c r="F309" s="220"/>
      <c r="G309" s="220"/>
      <c r="H309" s="220"/>
      <c r="I309" s="220"/>
      <c r="J309" s="220"/>
      <c r="K309" s="220"/>
      <c r="L309" s="220"/>
      <c r="M309" s="220"/>
      <c r="N309" s="220"/>
      <c r="O309" s="220"/>
      <c r="P309" s="220"/>
      <c r="Q309" s="220"/>
      <c r="R309" s="220"/>
      <c r="S309" s="220"/>
      <c r="T309" s="220"/>
      <c r="U309" s="220"/>
      <c r="V309" s="221"/>
    </row>
    <row r="310" spans="1:22" ht="105.75" hidden="1" customHeight="1" outlineLevel="1">
      <c r="A310" s="94"/>
      <c r="B310" s="208" t="s">
        <v>82</v>
      </c>
      <c r="C310" s="209"/>
      <c r="D310" s="209"/>
      <c r="E310" s="210"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4"/>
      <c r="B311" s="240" t="s">
        <v>67</v>
      </c>
      <c r="C311" s="241"/>
      <c r="D311" s="241"/>
      <c r="E311" s="222" t="s">
        <v>85</v>
      </c>
      <c r="F311" s="223"/>
      <c r="G311" s="223"/>
      <c r="H311" s="223"/>
      <c r="I311" s="223"/>
      <c r="J311" s="223"/>
      <c r="K311" s="223"/>
      <c r="L311" s="223"/>
      <c r="M311" s="223"/>
      <c r="N311" s="223"/>
      <c r="O311" s="223"/>
      <c r="P311" s="223"/>
      <c r="Q311" s="223"/>
      <c r="R311" s="223"/>
      <c r="S311" s="223"/>
      <c r="T311" s="223"/>
      <c r="U311" s="223"/>
      <c r="V311" s="224"/>
    </row>
    <row r="312" spans="1:22" ht="17.25" hidden="1" customHeight="1" outlineLevel="1">
      <c r="A312" s="94"/>
      <c r="B312" s="242"/>
      <c r="C312" s="243"/>
      <c r="D312" s="243"/>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42"/>
      <c r="C313" s="243"/>
      <c r="D313" s="243"/>
      <c r="E313" s="90">
        <v>27</v>
      </c>
      <c r="F313" s="202" t="s">
        <v>90</v>
      </c>
      <c r="G313" s="202"/>
      <c r="H313" s="202"/>
      <c r="I313" s="202"/>
      <c r="J313" s="202"/>
      <c r="K313" s="292" t="s">
        <v>113</v>
      </c>
      <c r="L313" s="293"/>
      <c r="M313" s="58"/>
      <c r="N313" s="149"/>
      <c r="O313" s="149"/>
      <c r="P313" s="149"/>
      <c r="Q313" s="149"/>
      <c r="R313" s="149"/>
      <c r="S313" s="149"/>
      <c r="T313" s="149"/>
      <c r="U313" s="149"/>
      <c r="V313" s="59"/>
    </row>
    <row r="314" spans="1:22" ht="17.25" hidden="1" customHeight="1" outlineLevel="1">
      <c r="A314" s="94"/>
      <c r="B314" s="242"/>
      <c r="C314" s="243"/>
      <c r="D314" s="243"/>
      <c r="E314" s="90">
        <v>33</v>
      </c>
      <c r="F314" s="202" t="s">
        <v>91</v>
      </c>
      <c r="G314" s="202"/>
      <c r="H314" s="202"/>
      <c r="I314" s="202"/>
      <c r="J314" s="202"/>
      <c r="K314" s="292" t="s">
        <v>113</v>
      </c>
      <c r="L314" s="293"/>
      <c r="M314" s="58"/>
      <c r="N314" s="149"/>
      <c r="O314" s="149"/>
      <c r="P314" s="149"/>
      <c r="Q314" s="149"/>
      <c r="R314" s="149"/>
      <c r="S314" s="149"/>
      <c r="T314" s="149"/>
      <c r="U314" s="149"/>
      <c r="V314" s="59"/>
    </row>
    <row r="315" spans="1:22" ht="17.25" hidden="1" customHeight="1" outlineLevel="1">
      <c r="A315" s="94"/>
      <c r="B315" s="242"/>
      <c r="C315" s="243"/>
      <c r="D315" s="243"/>
      <c r="E315" s="90">
        <v>35</v>
      </c>
      <c r="F315" s="202" t="s">
        <v>92</v>
      </c>
      <c r="G315" s="202"/>
      <c r="H315" s="202"/>
      <c r="I315" s="202"/>
      <c r="J315" s="202"/>
      <c r="K315" s="292" t="s">
        <v>113</v>
      </c>
      <c r="L315" s="293"/>
      <c r="M315" s="58"/>
      <c r="N315" s="149"/>
      <c r="O315" s="149"/>
      <c r="P315" s="149"/>
      <c r="Q315" s="149"/>
      <c r="R315" s="149"/>
      <c r="S315" s="149"/>
      <c r="T315" s="149"/>
      <c r="U315" s="149"/>
      <c r="V315" s="59"/>
    </row>
    <row r="316" spans="1:22" ht="17.25" hidden="1" customHeight="1" outlineLevel="1">
      <c r="A316" s="94"/>
      <c r="B316" s="242"/>
      <c r="C316" s="243"/>
      <c r="D316" s="243"/>
      <c r="E316" s="90" t="s">
        <v>88</v>
      </c>
      <c r="F316" s="202" t="s">
        <v>93</v>
      </c>
      <c r="G316" s="202"/>
      <c r="H316" s="202"/>
      <c r="I316" s="202"/>
      <c r="J316" s="202"/>
      <c r="K316" s="292" t="s">
        <v>113</v>
      </c>
      <c r="L316" s="293"/>
      <c r="M316" s="58"/>
      <c r="N316" s="149"/>
      <c r="O316" s="149"/>
      <c r="P316" s="149"/>
      <c r="Q316" s="149"/>
      <c r="R316" s="149"/>
      <c r="S316" s="149"/>
      <c r="T316" s="149"/>
      <c r="U316" s="149"/>
      <c r="V316" s="59"/>
    </row>
    <row r="317" spans="1:22" ht="17.25" hidden="1" customHeight="1" outlineLevel="1">
      <c r="A317" s="94"/>
      <c r="B317" s="242"/>
      <c r="C317" s="243"/>
      <c r="D317" s="243"/>
      <c r="E317" s="90">
        <v>36</v>
      </c>
      <c r="F317" s="202" t="s">
        <v>94</v>
      </c>
      <c r="G317" s="202"/>
      <c r="H317" s="202"/>
      <c r="I317" s="202"/>
      <c r="J317" s="202"/>
      <c r="K317" s="292" t="s">
        <v>113</v>
      </c>
      <c r="L317" s="293"/>
      <c r="M317" s="58"/>
      <c r="N317" s="149"/>
      <c r="O317" s="149"/>
      <c r="P317" s="149"/>
      <c r="Q317" s="149"/>
      <c r="R317" s="149"/>
      <c r="S317" s="149"/>
      <c r="T317" s="149"/>
      <c r="U317" s="149"/>
      <c r="V317" s="59"/>
    </row>
    <row r="318" spans="1:22" ht="17.25" hidden="1" customHeight="1" outlineLevel="1">
      <c r="A318" s="94"/>
      <c r="B318" s="242"/>
      <c r="C318" s="243"/>
      <c r="D318" s="243"/>
      <c r="E318" s="90">
        <v>38</v>
      </c>
      <c r="F318" s="202" t="s">
        <v>95</v>
      </c>
      <c r="G318" s="202"/>
      <c r="H318" s="202"/>
      <c r="I318" s="202"/>
      <c r="J318" s="202"/>
      <c r="K318" s="292" t="s">
        <v>113</v>
      </c>
      <c r="L318" s="293"/>
      <c r="M318" s="58"/>
      <c r="N318" s="149"/>
      <c r="O318" s="149"/>
      <c r="P318" s="149"/>
      <c r="Q318" s="149"/>
      <c r="R318" s="149"/>
      <c r="S318" s="149"/>
      <c r="T318" s="149"/>
      <c r="U318" s="149"/>
      <c r="V318" s="59"/>
    </row>
    <row r="319" spans="1:22" ht="17.25" hidden="1" customHeight="1" outlineLevel="1">
      <c r="A319" s="94"/>
      <c r="B319" s="242"/>
      <c r="C319" s="243"/>
      <c r="D319" s="243"/>
      <c r="E319" s="90" t="s">
        <v>89</v>
      </c>
      <c r="F319" s="202" t="s">
        <v>96</v>
      </c>
      <c r="G319" s="202"/>
      <c r="H319" s="202"/>
      <c r="I319" s="202"/>
      <c r="J319" s="202"/>
      <c r="K319" s="292" t="s">
        <v>113</v>
      </c>
      <c r="L319" s="293"/>
      <c r="M319" s="58"/>
      <c r="N319" s="149"/>
      <c r="O319" s="149"/>
      <c r="P319" s="149"/>
      <c r="Q319" s="149"/>
      <c r="R319" s="149"/>
      <c r="S319" s="149"/>
      <c r="T319" s="149"/>
      <c r="U319" s="149"/>
      <c r="V319" s="59"/>
    </row>
    <row r="320" spans="1:22" ht="17.25" hidden="1" customHeight="1" outlineLevel="1">
      <c r="A320" s="94"/>
      <c r="B320" s="244"/>
      <c r="C320" s="245"/>
      <c r="D320" s="245"/>
      <c r="E320" s="91">
        <v>62</v>
      </c>
      <c r="F320" s="213" t="s">
        <v>99</v>
      </c>
      <c r="G320" s="213"/>
      <c r="H320" s="213"/>
      <c r="I320" s="213"/>
      <c r="J320" s="213"/>
      <c r="K320" s="204" t="s">
        <v>100</v>
      </c>
      <c r="L320" s="205"/>
      <c r="M320" s="60"/>
      <c r="N320" s="150"/>
      <c r="O320" s="150"/>
      <c r="P320" s="150"/>
      <c r="Q320" s="150"/>
      <c r="R320" s="150"/>
      <c r="S320" s="150"/>
      <c r="T320" s="150"/>
      <c r="U320" s="150"/>
      <c r="V320" s="62"/>
    </row>
    <row r="321" spans="1:22" ht="31.5" hidden="1" customHeight="1" outlineLevel="1">
      <c r="A321" s="94"/>
      <c r="B321" s="208" t="s">
        <v>68</v>
      </c>
      <c r="C321" s="209"/>
      <c r="D321" s="209"/>
      <c r="E321" s="210" t="s">
        <v>101</v>
      </c>
      <c r="F321" s="211"/>
      <c r="G321" s="211"/>
      <c r="H321" s="211"/>
      <c r="I321" s="211"/>
      <c r="J321" s="211"/>
      <c r="K321" s="211"/>
      <c r="L321" s="211"/>
      <c r="M321" s="211"/>
      <c r="N321" s="211"/>
      <c r="O321" s="211"/>
      <c r="P321" s="211"/>
      <c r="Q321" s="211"/>
      <c r="R321" s="211"/>
      <c r="S321" s="211"/>
      <c r="T321" s="211"/>
      <c r="U321" s="211"/>
      <c r="V321" s="212"/>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4" t="s">
        <v>66</v>
      </c>
      <c r="C324" s="215"/>
      <c r="D324" s="215"/>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4"/>
      <c r="B325" s="198" t="s">
        <v>81</v>
      </c>
      <c r="C325" s="199"/>
      <c r="D325" s="200"/>
      <c r="E325" s="219" t="s">
        <v>129</v>
      </c>
      <c r="F325" s="220"/>
      <c r="G325" s="220"/>
      <c r="H325" s="220"/>
      <c r="I325" s="220"/>
      <c r="J325" s="220"/>
      <c r="K325" s="220"/>
      <c r="L325" s="220"/>
      <c r="M325" s="220"/>
      <c r="N325" s="220"/>
      <c r="O325" s="220"/>
      <c r="P325" s="220"/>
      <c r="Q325" s="220"/>
      <c r="R325" s="220"/>
      <c r="S325" s="220"/>
      <c r="T325" s="220"/>
      <c r="U325" s="220"/>
      <c r="V325" s="221"/>
    </row>
    <row r="326" spans="1:22" ht="105.75" hidden="1" customHeight="1" outlineLevel="1">
      <c r="A326" s="94"/>
      <c r="B326" s="208" t="s">
        <v>82</v>
      </c>
      <c r="C326" s="209"/>
      <c r="D326" s="209"/>
      <c r="E326" s="210"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4"/>
      <c r="B327" s="240" t="s">
        <v>67</v>
      </c>
      <c r="C327" s="241"/>
      <c r="D327" s="241"/>
      <c r="E327" s="222" t="s">
        <v>85</v>
      </c>
      <c r="F327" s="223"/>
      <c r="G327" s="223"/>
      <c r="H327" s="223"/>
      <c r="I327" s="223"/>
      <c r="J327" s="223"/>
      <c r="K327" s="223"/>
      <c r="L327" s="223"/>
      <c r="M327" s="223"/>
      <c r="N327" s="223"/>
      <c r="O327" s="223"/>
      <c r="P327" s="223"/>
      <c r="Q327" s="223"/>
      <c r="R327" s="223"/>
      <c r="S327" s="223"/>
      <c r="T327" s="223"/>
      <c r="U327" s="223"/>
      <c r="V327" s="224"/>
    </row>
    <row r="328" spans="1:22" ht="17.25" hidden="1" customHeight="1" outlineLevel="1">
      <c r="A328" s="94"/>
      <c r="B328" s="242"/>
      <c r="C328" s="243"/>
      <c r="D328" s="243"/>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42"/>
      <c r="C329" s="243"/>
      <c r="D329" s="243"/>
      <c r="E329" s="90">
        <v>27</v>
      </c>
      <c r="F329" s="202" t="s">
        <v>90</v>
      </c>
      <c r="G329" s="202"/>
      <c r="H329" s="202"/>
      <c r="I329" s="202"/>
      <c r="J329" s="202"/>
      <c r="K329" s="296" t="s">
        <v>113</v>
      </c>
      <c r="L329" s="297"/>
      <c r="M329" s="58"/>
      <c r="N329" s="149"/>
      <c r="O329" s="149"/>
      <c r="P329" s="149"/>
      <c r="Q329" s="149"/>
      <c r="R329" s="149"/>
      <c r="S329" s="149"/>
      <c r="T329" s="149"/>
      <c r="U329" s="149"/>
      <c r="V329" s="59"/>
    </row>
    <row r="330" spans="1:22" ht="17.25" hidden="1" customHeight="1" outlineLevel="1">
      <c r="A330" s="94"/>
      <c r="B330" s="242"/>
      <c r="C330" s="243"/>
      <c r="D330" s="243"/>
      <c r="E330" s="90">
        <v>33</v>
      </c>
      <c r="F330" s="202" t="s">
        <v>91</v>
      </c>
      <c r="G330" s="202"/>
      <c r="H330" s="202"/>
      <c r="I330" s="202"/>
      <c r="J330" s="202"/>
      <c r="K330" s="296" t="s">
        <v>113</v>
      </c>
      <c r="L330" s="297"/>
      <c r="M330" s="58"/>
      <c r="N330" s="149"/>
      <c r="O330" s="149"/>
      <c r="P330" s="149"/>
      <c r="Q330" s="149"/>
      <c r="R330" s="149"/>
      <c r="S330" s="149"/>
      <c r="T330" s="149"/>
      <c r="U330" s="149"/>
      <c r="V330" s="59"/>
    </row>
    <row r="331" spans="1:22" ht="17.25" hidden="1" customHeight="1" outlineLevel="1">
      <c r="A331" s="94"/>
      <c r="B331" s="242"/>
      <c r="C331" s="243"/>
      <c r="D331" s="243"/>
      <c r="E331" s="90">
        <v>35</v>
      </c>
      <c r="F331" s="202" t="s">
        <v>92</v>
      </c>
      <c r="G331" s="202"/>
      <c r="H331" s="202"/>
      <c r="I331" s="202"/>
      <c r="J331" s="202"/>
      <c r="K331" s="296" t="s">
        <v>113</v>
      </c>
      <c r="L331" s="297"/>
      <c r="M331" s="58"/>
      <c r="N331" s="149"/>
      <c r="O331" s="149"/>
      <c r="P331" s="149"/>
      <c r="Q331" s="149"/>
      <c r="R331" s="149"/>
      <c r="S331" s="149"/>
      <c r="T331" s="149"/>
      <c r="U331" s="149"/>
      <c r="V331" s="59"/>
    </row>
    <row r="332" spans="1:22" ht="17.25" hidden="1" customHeight="1" outlineLevel="1">
      <c r="A332" s="94"/>
      <c r="B332" s="242"/>
      <c r="C332" s="243"/>
      <c r="D332" s="243"/>
      <c r="E332" s="90" t="s">
        <v>88</v>
      </c>
      <c r="F332" s="202" t="s">
        <v>93</v>
      </c>
      <c r="G332" s="202"/>
      <c r="H332" s="202"/>
      <c r="I332" s="202"/>
      <c r="J332" s="202"/>
      <c r="K332" s="296" t="s">
        <v>113</v>
      </c>
      <c r="L332" s="297"/>
      <c r="M332" s="58" t="s">
        <v>131</v>
      </c>
      <c r="N332" s="149"/>
      <c r="O332" s="149"/>
      <c r="P332" s="149"/>
      <c r="Q332" s="149"/>
      <c r="R332" s="149"/>
      <c r="S332" s="149"/>
      <c r="T332" s="149"/>
      <c r="U332" s="149"/>
      <c r="V332" s="59"/>
    </row>
    <row r="333" spans="1:22" ht="17.25" hidden="1" customHeight="1" outlineLevel="1">
      <c r="A333" s="94"/>
      <c r="B333" s="242"/>
      <c r="C333" s="243"/>
      <c r="D333" s="243"/>
      <c r="E333" s="90">
        <v>36</v>
      </c>
      <c r="F333" s="202" t="s">
        <v>94</v>
      </c>
      <c r="G333" s="202"/>
      <c r="H333" s="202"/>
      <c r="I333" s="202"/>
      <c r="J333" s="202"/>
      <c r="K333" s="296" t="s">
        <v>113</v>
      </c>
      <c r="L333" s="297"/>
      <c r="M333" s="58"/>
      <c r="N333" s="149"/>
      <c r="O333" s="149"/>
      <c r="P333" s="149"/>
      <c r="Q333" s="149"/>
      <c r="R333" s="149"/>
      <c r="S333" s="149"/>
      <c r="T333" s="149"/>
      <c r="U333" s="149"/>
      <c r="V333" s="59"/>
    </row>
    <row r="334" spans="1:22" ht="17.25" hidden="1" customHeight="1" outlineLevel="1">
      <c r="A334" s="94"/>
      <c r="B334" s="242"/>
      <c r="C334" s="243"/>
      <c r="D334" s="243"/>
      <c r="E334" s="90">
        <v>38</v>
      </c>
      <c r="F334" s="202" t="s">
        <v>95</v>
      </c>
      <c r="G334" s="202"/>
      <c r="H334" s="202"/>
      <c r="I334" s="202"/>
      <c r="J334" s="202"/>
      <c r="K334" s="296" t="s">
        <v>113</v>
      </c>
      <c r="L334" s="297"/>
      <c r="M334" s="58"/>
      <c r="N334" s="149"/>
      <c r="O334" s="149"/>
      <c r="P334" s="149"/>
      <c r="Q334" s="149"/>
      <c r="R334" s="149"/>
      <c r="S334" s="149"/>
      <c r="T334" s="149"/>
      <c r="U334" s="149"/>
      <c r="V334" s="59"/>
    </row>
    <row r="335" spans="1:22" ht="17.25" hidden="1" customHeight="1" outlineLevel="1">
      <c r="A335" s="94"/>
      <c r="B335" s="242"/>
      <c r="C335" s="243"/>
      <c r="D335" s="243"/>
      <c r="E335" s="90" t="s">
        <v>89</v>
      </c>
      <c r="F335" s="202" t="s">
        <v>96</v>
      </c>
      <c r="G335" s="202"/>
      <c r="H335" s="202"/>
      <c r="I335" s="202"/>
      <c r="J335" s="202"/>
      <c r="K335" s="296" t="s">
        <v>113</v>
      </c>
      <c r="L335" s="297"/>
      <c r="M335" s="58"/>
      <c r="N335" s="149"/>
      <c r="O335" s="149"/>
      <c r="P335" s="149"/>
      <c r="Q335" s="149"/>
      <c r="R335" s="149"/>
      <c r="S335" s="149"/>
      <c r="T335" s="149"/>
      <c r="U335" s="149"/>
      <c r="V335" s="59"/>
    </row>
    <row r="336" spans="1:22" ht="17.25" hidden="1" customHeight="1" outlineLevel="1">
      <c r="A336" s="94"/>
      <c r="B336" s="244"/>
      <c r="C336" s="245"/>
      <c r="D336" s="245"/>
      <c r="E336" s="91">
        <v>62</v>
      </c>
      <c r="F336" s="213" t="s">
        <v>99</v>
      </c>
      <c r="G336" s="213"/>
      <c r="H336" s="213"/>
      <c r="I336" s="213"/>
      <c r="J336" s="213"/>
      <c r="K336" s="298" t="s">
        <v>113</v>
      </c>
      <c r="L336" s="299"/>
      <c r="M336" s="60"/>
      <c r="N336" s="150"/>
      <c r="O336" s="150"/>
      <c r="P336" s="150"/>
      <c r="Q336" s="150"/>
      <c r="R336" s="150"/>
      <c r="S336" s="150"/>
      <c r="T336" s="150"/>
      <c r="U336" s="150"/>
      <c r="V336" s="62"/>
    </row>
    <row r="337" spans="1:22" ht="31.5" hidden="1" customHeight="1" outlineLevel="1">
      <c r="A337" s="94"/>
      <c r="B337" s="208" t="s">
        <v>68</v>
      </c>
      <c r="C337" s="209"/>
      <c r="D337" s="209"/>
      <c r="E337" s="210" t="s">
        <v>101</v>
      </c>
      <c r="F337" s="211"/>
      <c r="G337" s="211"/>
      <c r="H337" s="211"/>
      <c r="I337" s="211"/>
      <c r="J337" s="211"/>
      <c r="K337" s="291"/>
      <c r="L337" s="291"/>
      <c r="M337" s="211"/>
      <c r="N337" s="211"/>
      <c r="O337" s="211"/>
      <c r="P337" s="211"/>
      <c r="Q337" s="211"/>
      <c r="R337" s="211"/>
      <c r="S337" s="211"/>
      <c r="T337" s="211"/>
      <c r="U337" s="211"/>
      <c r="V337" s="212"/>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4" t="s">
        <v>66</v>
      </c>
      <c r="C340" s="215"/>
      <c r="D340" s="215"/>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4"/>
      <c r="B341" s="198" t="s">
        <v>81</v>
      </c>
      <c r="C341" s="199"/>
      <c r="D341" s="200"/>
      <c r="E341" s="219" t="s">
        <v>133</v>
      </c>
      <c r="F341" s="220"/>
      <c r="G341" s="220"/>
      <c r="H341" s="220"/>
      <c r="I341" s="220"/>
      <c r="J341" s="220"/>
      <c r="K341" s="220"/>
      <c r="L341" s="220"/>
      <c r="M341" s="220"/>
      <c r="N341" s="220"/>
      <c r="O341" s="220"/>
      <c r="P341" s="220"/>
      <c r="Q341" s="220"/>
      <c r="R341" s="220"/>
      <c r="S341" s="220"/>
      <c r="T341" s="220"/>
      <c r="U341" s="220"/>
      <c r="V341" s="221"/>
    </row>
    <row r="342" spans="1:22" ht="105.75" hidden="1" customHeight="1" outlineLevel="1">
      <c r="A342" s="94"/>
      <c r="B342" s="208" t="s">
        <v>82</v>
      </c>
      <c r="C342" s="209"/>
      <c r="D342" s="209"/>
      <c r="E342" s="210"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4"/>
      <c r="B343" s="240" t="s">
        <v>67</v>
      </c>
      <c r="C343" s="241"/>
      <c r="D343" s="241"/>
      <c r="E343" s="222" t="s">
        <v>85</v>
      </c>
      <c r="F343" s="223"/>
      <c r="G343" s="223"/>
      <c r="H343" s="223"/>
      <c r="I343" s="223"/>
      <c r="J343" s="223"/>
      <c r="K343" s="223"/>
      <c r="L343" s="223"/>
      <c r="M343" s="223"/>
      <c r="N343" s="223"/>
      <c r="O343" s="223"/>
      <c r="P343" s="223"/>
      <c r="Q343" s="223"/>
      <c r="R343" s="223"/>
      <c r="S343" s="223"/>
      <c r="T343" s="223"/>
      <c r="U343" s="223"/>
      <c r="V343" s="224"/>
    </row>
    <row r="344" spans="1:22" ht="17.25" hidden="1" customHeight="1" outlineLevel="1">
      <c r="A344" s="94"/>
      <c r="B344" s="242"/>
      <c r="C344" s="243"/>
      <c r="D344" s="243"/>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42"/>
      <c r="C345" s="243"/>
      <c r="D345" s="243"/>
      <c r="E345" s="90">
        <v>27</v>
      </c>
      <c r="F345" s="202" t="s">
        <v>90</v>
      </c>
      <c r="G345" s="202"/>
      <c r="H345" s="202"/>
      <c r="I345" s="202"/>
      <c r="J345" s="202"/>
      <c r="K345" s="287" t="s">
        <v>114</v>
      </c>
      <c r="L345" s="288"/>
      <c r="M345" s="58"/>
      <c r="N345" s="149"/>
      <c r="O345" s="149"/>
      <c r="P345" s="149"/>
      <c r="Q345" s="149"/>
      <c r="R345" s="149"/>
      <c r="S345" s="149"/>
      <c r="T345" s="149"/>
      <c r="U345" s="149"/>
      <c r="V345" s="59"/>
    </row>
    <row r="346" spans="1:22" ht="17.25" hidden="1" customHeight="1" outlineLevel="1">
      <c r="A346" s="94"/>
      <c r="B346" s="242"/>
      <c r="C346" s="243"/>
      <c r="D346" s="243"/>
      <c r="E346" s="90">
        <v>33</v>
      </c>
      <c r="F346" s="202" t="s">
        <v>91</v>
      </c>
      <c r="G346" s="202"/>
      <c r="H346" s="202"/>
      <c r="I346" s="202"/>
      <c r="J346" s="202"/>
      <c r="K346" s="287" t="s">
        <v>114</v>
      </c>
      <c r="L346" s="288"/>
      <c r="M346" s="58"/>
      <c r="N346" s="149"/>
      <c r="O346" s="149"/>
      <c r="P346" s="149"/>
      <c r="Q346" s="149"/>
      <c r="R346" s="149"/>
      <c r="S346" s="149"/>
      <c r="T346" s="149"/>
      <c r="U346" s="149"/>
      <c r="V346" s="59"/>
    </row>
    <row r="347" spans="1:22" ht="17.25" hidden="1" customHeight="1" outlineLevel="1">
      <c r="A347" s="94"/>
      <c r="B347" s="242"/>
      <c r="C347" s="243"/>
      <c r="D347" s="243"/>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42"/>
      <c r="C348" s="243"/>
      <c r="D348" s="243"/>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42"/>
      <c r="C349" s="243"/>
      <c r="D349" s="243"/>
      <c r="E349" s="90">
        <v>36</v>
      </c>
      <c r="F349" s="202" t="s">
        <v>94</v>
      </c>
      <c r="G349" s="202"/>
      <c r="H349" s="202"/>
      <c r="I349" s="202"/>
      <c r="J349" s="202"/>
      <c r="K349" s="287" t="s">
        <v>114</v>
      </c>
      <c r="L349" s="288"/>
      <c r="M349" s="58"/>
      <c r="N349" s="149"/>
      <c r="O349" s="149"/>
      <c r="P349" s="149"/>
      <c r="Q349" s="149"/>
      <c r="R349" s="149"/>
      <c r="S349" s="149"/>
      <c r="T349" s="149"/>
      <c r="U349" s="149"/>
      <c r="V349" s="59"/>
    </row>
    <row r="350" spans="1:22" ht="17.25" hidden="1" customHeight="1" outlineLevel="1">
      <c r="A350" s="94"/>
      <c r="B350" s="242"/>
      <c r="C350" s="243"/>
      <c r="D350" s="243"/>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42"/>
      <c r="C351" s="243"/>
      <c r="D351" s="243"/>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44"/>
      <c r="C352" s="245"/>
      <c r="D352" s="245"/>
      <c r="E352" s="91">
        <v>62</v>
      </c>
      <c r="F352" s="213" t="s">
        <v>99</v>
      </c>
      <c r="G352" s="213"/>
      <c r="H352" s="213"/>
      <c r="I352" s="213"/>
      <c r="J352" s="213"/>
      <c r="K352" s="204" t="s">
        <v>100</v>
      </c>
      <c r="L352" s="205"/>
      <c r="M352" s="60"/>
      <c r="N352" s="150"/>
      <c r="O352" s="150"/>
      <c r="P352" s="150"/>
      <c r="Q352" s="150"/>
      <c r="R352" s="150"/>
      <c r="S352" s="150"/>
      <c r="T352" s="150"/>
      <c r="U352" s="150"/>
      <c r="V352" s="62"/>
    </row>
    <row r="353" spans="1:22" ht="31.5" hidden="1" customHeight="1" outlineLevel="1">
      <c r="A353" s="94"/>
      <c r="B353" s="208" t="s">
        <v>68</v>
      </c>
      <c r="C353" s="209"/>
      <c r="D353" s="209"/>
      <c r="E353" s="210" t="s">
        <v>101</v>
      </c>
      <c r="F353" s="211"/>
      <c r="G353" s="211"/>
      <c r="H353" s="211"/>
      <c r="I353" s="211"/>
      <c r="J353" s="211"/>
      <c r="K353" s="211"/>
      <c r="L353" s="211"/>
      <c r="M353" s="211"/>
      <c r="N353" s="211"/>
      <c r="O353" s="211"/>
      <c r="P353" s="211"/>
      <c r="Q353" s="211"/>
      <c r="R353" s="211"/>
      <c r="S353" s="211"/>
      <c r="T353" s="211"/>
      <c r="U353" s="211"/>
      <c r="V353" s="212"/>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4" t="s">
        <v>66</v>
      </c>
      <c r="C356" s="215"/>
      <c r="D356" s="215"/>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4"/>
      <c r="B357" s="198" t="s">
        <v>81</v>
      </c>
      <c r="C357" s="199"/>
      <c r="D357" s="200"/>
      <c r="E357" s="219" t="s">
        <v>136</v>
      </c>
      <c r="F357" s="220"/>
      <c r="G357" s="220"/>
      <c r="H357" s="220"/>
      <c r="I357" s="220"/>
      <c r="J357" s="220"/>
      <c r="K357" s="220"/>
      <c r="L357" s="220"/>
      <c r="M357" s="220"/>
      <c r="N357" s="220"/>
      <c r="O357" s="220"/>
      <c r="P357" s="220"/>
      <c r="Q357" s="220"/>
      <c r="R357" s="220"/>
      <c r="S357" s="220"/>
      <c r="T357" s="220"/>
      <c r="U357" s="220"/>
      <c r="V357" s="221"/>
    </row>
    <row r="358" spans="1:22" ht="105.75" hidden="1" customHeight="1" outlineLevel="2">
      <c r="A358" s="94"/>
      <c r="B358" s="208" t="s">
        <v>82</v>
      </c>
      <c r="C358" s="209"/>
      <c r="D358" s="209"/>
      <c r="E358" s="210"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4"/>
      <c r="B359" s="240" t="s">
        <v>67</v>
      </c>
      <c r="C359" s="241"/>
      <c r="D359" s="241"/>
      <c r="E359" s="222" t="s">
        <v>85</v>
      </c>
      <c r="F359" s="223"/>
      <c r="G359" s="223"/>
      <c r="H359" s="223"/>
      <c r="I359" s="223"/>
      <c r="J359" s="223"/>
      <c r="K359" s="223"/>
      <c r="L359" s="223"/>
      <c r="M359" s="223"/>
      <c r="N359" s="223"/>
      <c r="O359" s="223"/>
      <c r="P359" s="223"/>
      <c r="Q359" s="223"/>
      <c r="R359" s="223"/>
      <c r="S359" s="223"/>
      <c r="T359" s="223"/>
      <c r="U359" s="223"/>
      <c r="V359" s="224"/>
    </row>
    <row r="360" spans="1:22" ht="17.25" hidden="1" customHeight="1" outlineLevel="2">
      <c r="A360" s="94"/>
      <c r="B360" s="242"/>
      <c r="C360" s="243"/>
      <c r="D360" s="243"/>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42"/>
      <c r="C361" s="243"/>
      <c r="D361" s="243"/>
      <c r="E361" s="90">
        <v>27</v>
      </c>
      <c r="F361" s="202" t="s">
        <v>90</v>
      </c>
      <c r="G361" s="202"/>
      <c r="H361" s="202"/>
      <c r="I361" s="202"/>
      <c r="J361" s="202"/>
      <c r="K361" s="287" t="s">
        <v>114</v>
      </c>
      <c r="L361" s="288"/>
      <c r="M361" s="58"/>
      <c r="N361" s="149"/>
      <c r="O361" s="149"/>
      <c r="P361" s="149"/>
      <c r="Q361" s="149"/>
      <c r="R361" s="149"/>
      <c r="S361" s="149"/>
      <c r="T361" s="149"/>
      <c r="U361" s="149"/>
      <c r="V361" s="59"/>
    </row>
    <row r="362" spans="1:22" ht="17.25" hidden="1" customHeight="1" outlineLevel="2">
      <c r="A362" s="94"/>
      <c r="B362" s="242"/>
      <c r="C362" s="243"/>
      <c r="D362" s="243"/>
      <c r="E362" s="90">
        <v>33</v>
      </c>
      <c r="F362" s="202" t="s">
        <v>91</v>
      </c>
      <c r="G362" s="202"/>
      <c r="H362" s="202"/>
      <c r="I362" s="202"/>
      <c r="J362" s="202"/>
      <c r="K362" s="287" t="s">
        <v>114</v>
      </c>
      <c r="L362" s="288"/>
      <c r="M362" s="58"/>
      <c r="N362" s="149"/>
      <c r="O362" s="149"/>
      <c r="P362" s="149"/>
      <c r="Q362" s="149"/>
      <c r="R362" s="149"/>
      <c r="S362" s="149"/>
      <c r="T362" s="149"/>
      <c r="U362" s="149"/>
      <c r="V362" s="59"/>
    </row>
    <row r="363" spans="1:22" ht="17.25" hidden="1" customHeight="1" outlineLevel="2">
      <c r="A363" s="94"/>
      <c r="B363" s="242"/>
      <c r="C363" s="243"/>
      <c r="D363" s="243"/>
      <c r="E363" s="90">
        <v>35</v>
      </c>
      <c r="F363" s="202" t="s">
        <v>92</v>
      </c>
      <c r="G363" s="202"/>
      <c r="H363" s="202"/>
      <c r="I363" s="202"/>
      <c r="J363" s="202"/>
      <c r="K363" s="287" t="s">
        <v>114</v>
      </c>
      <c r="L363" s="288"/>
      <c r="M363" s="58"/>
      <c r="N363" s="149"/>
      <c r="O363" s="149"/>
      <c r="P363" s="149"/>
      <c r="Q363" s="149"/>
      <c r="R363" s="149"/>
      <c r="S363" s="149"/>
      <c r="T363" s="149"/>
      <c r="U363" s="149"/>
      <c r="V363" s="59"/>
    </row>
    <row r="364" spans="1:22" ht="17.25" hidden="1" customHeight="1" outlineLevel="2">
      <c r="A364" s="94"/>
      <c r="B364" s="242"/>
      <c r="C364" s="243"/>
      <c r="D364" s="243"/>
      <c r="E364" s="90" t="s">
        <v>88</v>
      </c>
      <c r="F364" s="202" t="s">
        <v>93</v>
      </c>
      <c r="G364" s="202"/>
      <c r="H364" s="202"/>
      <c r="I364" s="202"/>
      <c r="J364" s="202"/>
      <c r="K364" s="287" t="s">
        <v>114</v>
      </c>
      <c r="L364" s="288"/>
      <c r="M364" s="58"/>
      <c r="N364" s="149"/>
      <c r="O364" s="149"/>
      <c r="P364" s="149"/>
      <c r="Q364" s="149"/>
      <c r="R364" s="149"/>
      <c r="S364" s="149"/>
      <c r="T364" s="149"/>
      <c r="U364" s="149"/>
      <c r="V364" s="59"/>
    </row>
    <row r="365" spans="1:22" ht="17.25" hidden="1" customHeight="1" outlineLevel="2">
      <c r="A365" s="94"/>
      <c r="B365" s="242"/>
      <c r="C365" s="243"/>
      <c r="D365" s="243"/>
      <c r="E365" s="90">
        <v>36</v>
      </c>
      <c r="F365" s="202" t="s">
        <v>94</v>
      </c>
      <c r="G365" s="202"/>
      <c r="H365" s="202"/>
      <c r="I365" s="202"/>
      <c r="J365" s="202"/>
      <c r="K365" s="287" t="s">
        <v>114</v>
      </c>
      <c r="L365" s="288"/>
      <c r="M365" s="58"/>
      <c r="N365" s="149"/>
      <c r="O365" s="149"/>
      <c r="P365" s="149"/>
      <c r="Q365" s="149"/>
      <c r="R365" s="149"/>
      <c r="S365" s="149"/>
      <c r="T365" s="149"/>
      <c r="U365" s="149"/>
      <c r="V365" s="59"/>
    </row>
    <row r="366" spans="1:22" ht="17.25" hidden="1" customHeight="1" outlineLevel="2">
      <c r="A366" s="94"/>
      <c r="B366" s="242"/>
      <c r="C366" s="243"/>
      <c r="D366" s="243"/>
      <c r="E366" s="90">
        <v>38</v>
      </c>
      <c r="F366" s="202" t="s">
        <v>95</v>
      </c>
      <c r="G366" s="202"/>
      <c r="H366" s="202"/>
      <c r="I366" s="202"/>
      <c r="J366" s="202"/>
      <c r="K366" s="287" t="s">
        <v>114</v>
      </c>
      <c r="L366" s="288"/>
      <c r="M366" s="58"/>
      <c r="N366" s="149"/>
      <c r="O366" s="149"/>
      <c r="P366" s="149"/>
      <c r="Q366" s="149"/>
      <c r="R366" s="149"/>
      <c r="S366" s="149"/>
      <c r="T366" s="149"/>
      <c r="U366" s="149"/>
      <c r="V366" s="59"/>
    </row>
    <row r="367" spans="1:22" ht="17.25" hidden="1" customHeight="1" outlineLevel="2">
      <c r="A367" s="94"/>
      <c r="B367" s="242"/>
      <c r="C367" s="243"/>
      <c r="D367" s="243"/>
      <c r="E367" s="90" t="s">
        <v>89</v>
      </c>
      <c r="F367" s="202" t="s">
        <v>96</v>
      </c>
      <c r="G367" s="202"/>
      <c r="H367" s="202"/>
      <c r="I367" s="202"/>
      <c r="J367" s="202"/>
      <c r="K367" s="287" t="s">
        <v>114</v>
      </c>
      <c r="L367" s="288"/>
      <c r="M367" s="58"/>
      <c r="N367" s="149"/>
      <c r="O367" s="149"/>
      <c r="P367" s="149"/>
      <c r="Q367" s="149"/>
      <c r="R367" s="149"/>
      <c r="S367" s="149"/>
      <c r="T367" s="149"/>
      <c r="U367" s="149"/>
      <c r="V367" s="59"/>
    </row>
    <row r="368" spans="1:22" ht="17.25" hidden="1" customHeight="1" outlineLevel="2">
      <c r="A368" s="94"/>
      <c r="B368" s="244"/>
      <c r="C368" s="245"/>
      <c r="D368" s="245"/>
      <c r="E368" s="91">
        <v>62</v>
      </c>
      <c r="F368" s="213" t="s">
        <v>99</v>
      </c>
      <c r="G368" s="213"/>
      <c r="H368" s="213"/>
      <c r="I368" s="213"/>
      <c r="J368" s="213"/>
      <c r="K368" s="287" t="s">
        <v>114</v>
      </c>
      <c r="L368" s="288"/>
      <c r="M368" s="60"/>
      <c r="N368" s="150"/>
      <c r="O368" s="150"/>
      <c r="P368" s="150"/>
      <c r="Q368" s="150"/>
      <c r="R368" s="150"/>
      <c r="S368" s="150"/>
      <c r="T368" s="150"/>
      <c r="U368" s="150"/>
      <c r="V368" s="62"/>
    </row>
    <row r="369" spans="1:22" ht="31.5" hidden="1" customHeight="1" outlineLevel="2">
      <c r="A369" s="94"/>
      <c r="B369" s="208" t="s">
        <v>68</v>
      </c>
      <c r="C369" s="209"/>
      <c r="D369" s="209"/>
      <c r="E369" s="210" t="s">
        <v>101</v>
      </c>
      <c r="F369" s="211"/>
      <c r="G369" s="211"/>
      <c r="H369" s="211"/>
      <c r="I369" s="211"/>
      <c r="J369" s="211"/>
      <c r="K369" s="211"/>
      <c r="L369" s="211"/>
      <c r="M369" s="211"/>
      <c r="N369" s="211"/>
      <c r="O369" s="211"/>
      <c r="P369" s="211"/>
      <c r="Q369" s="211"/>
      <c r="R369" s="211"/>
      <c r="S369" s="211"/>
      <c r="T369" s="211"/>
      <c r="U369" s="211"/>
      <c r="V369" s="212"/>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5" t="str">
        <f>'Ocena na podst. danych'!B26</f>
        <v>EFEKTYWNOŚĆ</v>
      </c>
      <c r="C374" s="286"/>
      <c r="D374" s="286"/>
      <c r="E374" s="286"/>
      <c r="F374" s="113" t="s">
        <v>61</v>
      </c>
      <c r="G374" s="113" t="s">
        <v>60</v>
      </c>
      <c r="H374" s="113" t="s">
        <v>62</v>
      </c>
      <c r="I374" s="97"/>
      <c r="J374" s="282" t="s">
        <v>59</v>
      </c>
      <c r="K374" s="283"/>
      <c r="L374" s="283"/>
      <c r="M374" s="283"/>
      <c r="N374" s="283"/>
      <c r="O374" s="283"/>
      <c r="P374" s="283"/>
      <c r="Q374" s="283"/>
      <c r="R374" s="283"/>
      <c r="S374" s="283"/>
      <c r="T374" s="283"/>
      <c r="U374" s="283"/>
      <c r="V374" s="284"/>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","Działanie spowoduje zwiększenie świadomości społeczności akwarystów w zakresie presji związanej z wprowadzeniem obcych gatunków do środowiska naturalnego, co będzie prowadzić do zmniejszenia presji.","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Działanie spowoduje zwiększenie świadomości społeczności akwarystów w zakresie presji związanej z wprowadzeniem obcych gatunków do środowiska naturalnego, co będzie prowadzić do zmniejszenia presji.
KOSZTY
Szacunkowe koszty wdrożenia działania wynoszą 9000 PLN
Żródło oszacowania kosztów: BRAK
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
EFEKTYWNOŚĆ KOSZTOWA
Ostatecznie, uwzględniając wyniki analizy jakościowej oraz szacowane koszty, pod względem efektywności kosztowej działanie oceniono na 4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8</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64" t="str">
        <f>'Skala ocen'!D32</f>
        <v>bardzo niska</v>
      </c>
      <c r="D399" s="264"/>
      <c r="E399" s="267">
        <f>'Skala ocen'!E32</f>
        <v>1</v>
      </c>
      <c r="F399" s="268"/>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64" t="str">
        <f>'Skala ocen'!D33</f>
        <v>niska</v>
      </c>
      <c r="D400" s="264"/>
      <c r="E400" s="267">
        <f>'Skala ocen'!E33</f>
        <v>2</v>
      </c>
      <c r="F400" s="268"/>
      <c r="G400" s="96"/>
      <c r="H400" s="75"/>
      <c r="I400" s="75"/>
      <c r="J400" s="127"/>
      <c r="K400" s="128"/>
      <c r="L400" s="128"/>
      <c r="M400" s="128"/>
      <c r="N400" s="128"/>
      <c r="O400" s="128"/>
      <c r="P400" s="128"/>
      <c r="Q400" s="128"/>
      <c r="R400" s="128"/>
      <c r="S400" s="128"/>
      <c r="T400" s="128"/>
      <c r="U400" s="128"/>
      <c r="V400" s="129"/>
    </row>
    <row r="401" spans="1:22" ht="15">
      <c r="A401" s="97"/>
      <c r="B401" s="103" t="str">
        <f>'Skala ocen'!B34</f>
        <v>8 - 9</v>
      </c>
      <c r="C401" s="264" t="str">
        <f>'Skala ocen'!D34</f>
        <v>średnia</v>
      </c>
      <c r="D401" s="264"/>
      <c r="E401" s="267">
        <f>'Skala ocen'!E34</f>
        <v>3</v>
      </c>
      <c r="F401" s="268"/>
      <c r="G401" s="96"/>
      <c r="H401" s="75"/>
      <c r="I401" s="75"/>
      <c r="J401" s="127"/>
      <c r="K401" s="128"/>
      <c r="L401" s="128"/>
      <c r="M401" s="128"/>
      <c r="N401" s="128"/>
      <c r="O401" s="128"/>
      <c r="P401" s="128"/>
      <c r="Q401" s="128"/>
      <c r="R401" s="128"/>
      <c r="S401" s="128"/>
      <c r="T401" s="128"/>
      <c r="U401" s="128"/>
      <c r="V401" s="129"/>
    </row>
    <row r="402" spans="1:22" ht="15">
      <c r="A402" s="97"/>
      <c r="B402" s="103" t="str">
        <f>'Skala ocen'!B35</f>
        <v>9 - 11</v>
      </c>
      <c r="C402" s="264" t="str">
        <f>'Skala ocen'!D35</f>
        <v>wysoka</v>
      </c>
      <c r="D402" s="264"/>
      <c r="E402" s="267">
        <f>'Skala ocen'!E35</f>
        <v>4</v>
      </c>
      <c r="F402" s="268"/>
      <c r="G402" s="96"/>
      <c r="H402" s="75"/>
      <c r="I402" s="75"/>
      <c r="J402" s="127"/>
      <c r="K402" s="128"/>
      <c r="L402" s="128"/>
      <c r="M402" s="128"/>
      <c r="N402" s="128"/>
      <c r="O402" s="128"/>
      <c r="P402" s="128"/>
      <c r="Q402" s="128"/>
      <c r="R402" s="128"/>
      <c r="S402" s="128"/>
      <c r="T402" s="128"/>
      <c r="U402" s="128"/>
      <c r="V402" s="129"/>
    </row>
    <row r="403" spans="1:22" ht="15">
      <c r="A403" s="97"/>
      <c r="B403" s="103" t="str">
        <f>'Skala ocen'!B36</f>
        <v>&gt; 11</v>
      </c>
      <c r="C403" s="264" t="str">
        <f>'Skala ocen'!D36</f>
        <v>bardzo wysoka</v>
      </c>
      <c r="D403" s="264"/>
      <c r="E403" s="267">
        <f>'Skala ocen'!E36</f>
        <v>5</v>
      </c>
      <c r="F403" s="268"/>
      <c r="G403" s="96"/>
      <c r="H403" s="75"/>
      <c r="I403" s="75"/>
      <c r="J403" s="127"/>
      <c r="K403" s="128"/>
      <c r="L403" s="128"/>
      <c r="M403" s="128"/>
      <c r="N403" s="128"/>
      <c r="O403" s="128"/>
      <c r="P403" s="128"/>
      <c r="Q403" s="128"/>
      <c r="R403" s="128"/>
      <c r="S403" s="128"/>
      <c r="T403" s="128"/>
      <c r="U403" s="128"/>
      <c r="V403" s="129"/>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3</v>
      </c>
      <c r="G405" s="263" t="str">
        <f>'Ocena na podst. danych'!$G$26</f>
        <v>średnia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4" t="str">
        <f>'Ocena na podst. danych'!B29</f>
        <v>KOSZT WDROŻENIA</v>
      </c>
      <c r="C407" s="275"/>
      <c r="D407" s="275"/>
      <c r="E407" s="275"/>
      <c r="F407" s="27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9000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8"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9"/>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9"/>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9"/>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9"/>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0" t="str">
        <f>'OCENA KOŃCOWA'!D15</f>
        <v>OCENA OSTATECZNA</v>
      </c>
      <c r="C426" s="261"/>
      <c r="D426" s="261"/>
      <c r="E426" s="261"/>
      <c r="F426" s="262"/>
      <c r="G426" s="265">
        <f>'OCENA KOŃCOWA'!$H$15</f>
        <v>4</v>
      </c>
      <c r="H426" s="266"/>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9000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J375:V39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2016-03-07T17:11:38Z</cp:lastPrinted>
  <dcterms:created xsi:type="dcterms:W3CDTF">2016-02-04T08:56:01Z</dcterms:created>
  <dcterms:modified xsi:type="dcterms:W3CDTF">2016-03-07T17:11:44Z</dcterms:modified>
</cp:coreProperties>
</file>